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 codeName="{A93C3448-2578-E12B-C58C-25EFAD1D314E}"/>
  <workbookPr codeName="ThisWorkbook"/>
  <mc:AlternateContent xmlns:mc="http://schemas.openxmlformats.org/markup-compatibility/2006">
    <mc:Choice Requires="x15">
      <x15ac:absPath xmlns:x15ac="http://schemas.microsoft.com/office/spreadsheetml/2010/11/ac" url="C:\Data\OneDrive\2018\AuditUnifie\Phase2\"/>
    </mc:Choice>
  </mc:AlternateContent>
  <xr:revisionPtr revIDLastSave="666" documentId="8_{EC84C03A-5C6C-4310-B8A5-310D06A63910}" xr6:coauthVersionLast="34" xr6:coauthVersionMax="34" xr10:uidLastSave="{742F2734-9FAE-422A-82A0-C7A6FCF40AAC}"/>
  <bookViews>
    <workbookView xWindow="240" yWindow="135" windowWidth="9180" windowHeight="4500" xr2:uid="{00000000-000D-0000-FFFF-FFFF00000000}"/>
  </bookViews>
  <sheets>
    <sheet name="Canevas" sheetId="2" r:id="rId1"/>
    <sheet name="Explications" sheetId="3" r:id="rId2"/>
  </sheets>
  <calcPr calcId="179021"/>
</workbook>
</file>

<file path=xl/calcChain.xml><?xml version="1.0" encoding="utf-8"?>
<calcChain xmlns="http://schemas.openxmlformats.org/spreadsheetml/2006/main">
  <c r="L43" i="2" l="1"/>
  <c r="K38" i="2" l="1"/>
  <c r="J38" i="2"/>
  <c r="I38" i="2"/>
  <c r="H38" i="2"/>
  <c r="G38" i="2"/>
  <c r="F38" i="2"/>
  <c r="E38" i="2"/>
  <c r="D38" i="2"/>
  <c r="C38" i="2"/>
  <c r="D58" i="2" l="1"/>
  <c r="C58" i="2"/>
  <c r="E57" i="2"/>
  <c r="E58" i="2" s="1"/>
  <c r="K54" i="2"/>
  <c r="J54" i="2"/>
  <c r="I54" i="2"/>
  <c r="H54" i="2"/>
  <c r="G54" i="2"/>
  <c r="F54" i="2"/>
  <c r="E54" i="2"/>
  <c r="D54" i="2"/>
  <c r="C54" i="2"/>
  <c r="L48" i="2"/>
  <c r="L47" i="2"/>
  <c r="L46" i="2"/>
  <c r="L45" i="2"/>
  <c r="L44" i="2"/>
  <c r="K40" i="2"/>
  <c r="J40" i="2"/>
  <c r="I40" i="2"/>
  <c r="H40" i="2"/>
  <c r="G40" i="2"/>
  <c r="G57" i="2" l="1"/>
  <c r="M43" i="2"/>
  <c r="L21" i="2" l="1"/>
  <c r="L20" i="2"/>
  <c r="L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Jean-Benoit Verbeke</author>
  </authors>
  <commentList>
    <comment ref="L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Jean-Benoit Verbeke:</t>
        </r>
        <r>
          <rPr>
            <sz val="9"/>
            <color indexed="81"/>
            <rFont val="Tahoma"/>
            <family val="2"/>
          </rPr>
          <t xml:space="preserve">
Attention calculs uniquement valables en énergie primaire</t>
        </r>
      </text>
    </comment>
  </commentList>
</comments>
</file>

<file path=xl/sharedStrings.xml><?xml version="1.0" encoding="utf-8"?>
<sst xmlns="http://schemas.openxmlformats.org/spreadsheetml/2006/main" count="375" uniqueCount="103">
  <si>
    <t xml:space="preserve">  Bâtiment</t>
  </si>
  <si>
    <t>Totaux</t>
  </si>
  <si>
    <t>Ecart Stock</t>
  </si>
  <si>
    <t xml:space="preserve">  Tonnes</t>
  </si>
  <si>
    <t>Description</t>
  </si>
  <si>
    <t>Unités</t>
  </si>
  <si>
    <t>Valeur</t>
  </si>
  <si>
    <t>AUDIT UNIFIE</t>
  </si>
  <si>
    <t>Chauffage</t>
  </si>
  <si>
    <t>kWh</t>
  </si>
  <si>
    <t>kWhs</t>
  </si>
  <si>
    <t>Usage réparti</t>
  </si>
  <si>
    <t>Cogénération</t>
  </si>
  <si>
    <t>Air comprimé</t>
  </si>
  <si>
    <t>Activité opérationnelle</t>
  </si>
  <si>
    <t>Electricité</t>
  </si>
  <si>
    <t>Gaz naturel</t>
  </si>
  <si>
    <t>Photovoltaïque</t>
  </si>
  <si>
    <t>Activités Variables</t>
  </si>
  <si>
    <t>Activités non variables</t>
  </si>
  <si>
    <t>Eclairage extérieur</t>
  </si>
  <si>
    <t>Refroidissement</t>
  </si>
  <si>
    <t>Humidification</t>
  </si>
  <si>
    <t>Déshumidification</t>
  </si>
  <si>
    <t>IA1</t>
  </si>
  <si>
    <t>IA2</t>
  </si>
  <si>
    <t>IA3</t>
  </si>
  <si>
    <t>IA4</t>
  </si>
  <si>
    <t>IA5</t>
  </si>
  <si>
    <t>IA6</t>
  </si>
  <si>
    <t>IA7</t>
  </si>
  <si>
    <t xml:space="preserve">  Utilités</t>
  </si>
  <si>
    <t>SER</t>
  </si>
  <si>
    <t>Chaud</t>
  </si>
  <si>
    <t>Froid</t>
  </si>
  <si>
    <t>Non Concilié &lt;2%</t>
  </si>
  <si>
    <t>Solde non concilié</t>
  </si>
  <si>
    <t>x</t>
  </si>
  <si>
    <t>kWhth</t>
  </si>
  <si>
    <t>Total Acheté</t>
  </si>
  <si>
    <t>kWhfr</t>
  </si>
  <si>
    <t>Nm³</t>
  </si>
  <si>
    <t>Transport</t>
  </si>
  <si>
    <t>IA8</t>
  </si>
  <si>
    <t>Distance</t>
  </si>
  <si>
    <t>km</t>
  </si>
  <si>
    <t>Gasoil</t>
  </si>
  <si>
    <t>litre</t>
  </si>
  <si>
    <t>Véhicule</t>
  </si>
  <si>
    <r>
      <t>kgH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</si>
  <si>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Prod1</t>
  </si>
  <si>
    <t>Prod2</t>
  </si>
  <si>
    <t>m²</t>
  </si>
  <si>
    <t>Prod3</t>
  </si>
  <si>
    <t>Heures</t>
  </si>
  <si>
    <t>-</t>
  </si>
  <si>
    <t>Utilité</t>
  </si>
  <si>
    <t>Biomasse</t>
  </si>
  <si>
    <t>kg</t>
  </si>
  <si>
    <t>PAC</t>
  </si>
  <si>
    <t>Groupe de froid</t>
  </si>
  <si>
    <t>Compresseur à air</t>
  </si>
  <si>
    <t>Année</t>
  </si>
  <si>
    <t>Chaleur chaudières</t>
  </si>
  <si>
    <t>Total périmètre</t>
  </si>
  <si>
    <t>Vapeur</t>
  </si>
  <si>
    <t>Tvap</t>
  </si>
  <si>
    <t>Bat</t>
  </si>
  <si>
    <t>Chaudière gasoil pour chauffage et ECS</t>
  </si>
  <si>
    <t>Process</t>
  </si>
  <si>
    <t xml:space="preserve">Gnat sur prod </t>
  </si>
  <si>
    <t>Chaudière vapeur</t>
  </si>
  <si>
    <t>Chaleur cogen</t>
  </si>
  <si>
    <t>Chaleur PAC</t>
  </si>
  <si>
    <t>Chaudières</t>
  </si>
  <si>
    <t>Process Util</t>
  </si>
  <si>
    <t>Chambre froide sur activité 3</t>
  </si>
  <si>
    <t>Fixe 1</t>
  </si>
  <si>
    <t>Fixe 2</t>
  </si>
  <si>
    <t>Bat Uti</t>
  </si>
  <si>
    <t>Réseau eau chaude pour chauffage</t>
  </si>
  <si>
    <t>Humidification à la vapeur</t>
  </si>
  <si>
    <t>Tableau des énergies consommées (valeurs positives)</t>
  </si>
  <si>
    <t>Tableau des productions et transformations d'énergie (valeurs négatives)</t>
  </si>
  <si>
    <t>Indicateurs d'activité</t>
  </si>
  <si>
    <t>Exports / Ventes</t>
  </si>
  <si>
    <t>Unité</t>
  </si>
  <si>
    <t>Rendement</t>
  </si>
  <si>
    <t>Facteur de conversion en énergie primaire (kWhp/Unité)</t>
  </si>
  <si>
    <r>
      <t>Facteur de conversion en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(kgCO2/Unité)</t>
    </r>
  </si>
  <si>
    <t>Ventilation (VMC)</t>
  </si>
  <si>
    <t>m³</t>
  </si>
  <si>
    <t>Débit air pulsé</t>
  </si>
  <si>
    <t>Qt eau évacuée</t>
  </si>
  <si>
    <t>Qt eau ajoutée</t>
  </si>
  <si>
    <t>Eau ch sanitaire</t>
  </si>
  <si>
    <t>Eclair / Bureautique</t>
  </si>
  <si>
    <t>Fossiles</t>
  </si>
  <si>
    <t>Surface chauffée normalisée</t>
  </si>
  <si>
    <t xml:space="preserve">  m²*DJ</t>
  </si>
  <si>
    <r>
      <t>m²*</t>
    </r>
    <r>
      <rPr>
        <sz val="10"/>
        <rFont val="Symbol"/>
        <family val="1"/>
        <charset val="2"/>
      </rPr>
      <t>D</t>
    </r>
    <r>
      <rPr>
        <sz val="10"/>
        <rFont val="Arial"/>
      </rPr>
      <t>°C</t>
    </r>
  </si>
  <si>
    <t>Surface climatisée normalisée</t>
  </si>
  <si>
    <t>Electricité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</si>
</sst>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,##0.00000"/>
    <numFmt numFmtId="165" formatCode="0.0%"/>
    <numFmt numFmtId="166" formatCode="##,##0.000"/>
    <numFmt numFmtId="167" formatCode="##,##0.0000"/>
    <numFmt numFmtId="168" formatCode="0.0000"/>
    <numFmt numFmtId="169" formatCode="0.0"/>
    <numFmt numFmtId="170" formatCode="##,##0.0"/>
  </numFmts>
  <fonts count="28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rgb="FFFFFF00"/>
      <name val="Arial"/>
      <family val="2"/>
    </font>
    <font>
      <b/>
      <sz val="10"/>
      <color rgb="FFFFFF00"/>
      <name val="Arial"/>
      <family val="2"/>
    </font>
    <font>
      <sz val="10"/>
      <color indexed="12"/>
      <name val="Arial"/>
      <family val="2"/>
    </font>
    <font>
      <sz val="16"/>
      <color rgb="FFFFFFFF"/>
      <name val="Calibri"/>
      <family val="2"/>
    </font>
    <font>
      <sz val="20"/>
      <color rgb="FF0000FF"/>
      <name val="Arial"/>
      <family val="2"/>
    </font>
    <font>
      <sz val="11"/>
      <color rgb="FF0000FF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0"/>
      <name val="Arial"/>
      <family val="2"/>
    </font>
    <font>
      <b/>
      <sz val="13"/>
      <name val="Arial"/>
      <family val="2"/>
    </font>
    <font>
      <b/>
      <sz val="12"/>
      <color rgb="FF0000FF"/>
      <name val="Arial"/>
      <family val="2"/>
    </font>
    <font>
      <vertAlign val="subscript"/>
      <sz val="11"/>
      <name val="Arial"/>
      <family val="2"/>
    </font>
    <font>
      <sz val="10"/>
      <name val="Symbol"/>
      <family val="1"/>
      <charset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gradientFill degree="45">
        <stop position="0">
          <color theme="9" tint="0.40000610370189521"/>
        </stop>
        <stop position="1">
          <color rgb="FF9966FF"/>
        </stop>
      </gradient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9" fillId="0" borderId="0" xfId="0" applyFont="1"/>
    <xf numFmtId="164" fontId="0" fillId="2" borderId="0" xfId="0" applyNumberFormat="1" applyFill="1"/>
    <xf numFmtId="3" fontId="8" fillId="4" borderId="2" xfId="0" applyNumberFormat="1" applyFont="1" applyFill="1" applyBorder="1" applyAlignment="1">
      <alignment horizontal="center" vertical="top"/>
    </xf>
    <xf numFmtId="3" fontId="3" fillId="6" borderId="2" xfId="0" applyNumberFormat="1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3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7" fillId="10" borderId="4" xfId="0" applyNumberFormat="1" applyFont="1" applyFill="1" applyBorder="1" applyAlignment="1">
      <alignment horizontal="center"/>
    </xf>
    <xf numFmtId="0" fontId="7" fillId="10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left" indent="1"/>
    </xf>
    <xf numFmtId="0" fontId="12" fillId="3" borderId="2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left" vertical="top" indent="1"/>
    </xf>
    <xf numFmtId="0" fontId="6" fillId="12" borderId="1" xfId="0" applyFont="1" applyFill="1" applyBorder="1" applyAlignment="1">
      <alignment horizontal="left" vertical="top" indent="1"/>
    </xf>
    <xf numFmtId="0" fontId="3" fillId="11" borderId="10" xfId="0" applyFont="1" applyFill="1" applyBorder="1" applyAlignment="1">
      <alignment horizontal="left" indent="1"/>
    </xf>
    <xf numFmtId="0" fontId="6" fillId="13" borderId="4" xfId="0" applyFont="1" applyFill="1" applyBorder="1" applyAlignment="1">
      <alignment horizontal="left" vertical="top" indent="1"/>
    </xf>
    <xf numFmtId="0" fontId="6" fillId="13" borderId="1" xfId="0" applyFont="1" applyFill="1" applyBorder="1" applyAlignment="1">
      <alignment horizontal="left" vertical="top" indent="1"/>
    </xf>
    <xf numFmtId="0" fontId="12" fillId="14" borderId="8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indent="1"/>
    </xf>
    <xf numFmtId="0" fontId="3" fillId="10" borderId="1" xfId="0" applyFont="1" applyFill="1" applyBorder="1" applyAlignment="1">
      <alignment horizontal="left"/>
    </xf>
    <xf numFmtId="0" fontId="15" fillId="13" borderId="13" xfId="0" applyFont="1" applyFill="1" applyBorder="1" applyAlignment="1">
      <alignment horizontal="left" vertical="top" indent="1"/>
    </xf>
    <xf numFmtId="0" fontId="12" fillId="12" borderId="2" xfId="0" applyFont="1" applyFill="1" applyBorder="1" applyAlignment="1">
      <alignment horizontal="left" indent="1"/>
    </xf>
    <xf numFmtId="0" fontId="12" fillId="12" borderId="8" xfId="0" applyFont="1" applyFill="1" applyBorder="1" applyAlignment="1">
      <alignment horizontal="left" indent="1"/>
    </xf>
    <xf numFmtId="0" fontId="12" fillId="12" borderId="3" xfId="0" applyFont="1" applyFill="1" applyBorder="1" applyAlignment="1">
      <alignment horizontal="left" indent="1"/>
    </xf>
    <xf numFmtId="0" fontId="13" fillId="8" borderId="2" xfId="0" quotePrefix="1" applyFont="1" applyFill="1" applyBorder="1" applyAlignment="1">
      <alignment horizontal="left" indent="2"/>
    </xf>
    <xf numFmtId="0" fontId="0" fillId="11" borderId="10" xfId="0" applyFill="1" applyBorder="1" applyAlignment="1">
      <alignment horizontal="left" indent="1"/>
    </xf>
    <xf numFmtId="0" fontId="0" fillId="11" borderId="1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0" fillId="2" borderId="13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3" fillId="10" borderId="1" xfId="0" applyFont="1" applyFill="1" applyBorder="1" applyAlignment="1">
      <alignment horizontal="left" indent="1"/>
    </xf>
    <xf numFmtId="0" fontId="3" fillId="13" borderId="1" xfId="0" applyFont="1" applyFill="1" applyBorder="1" applyAlignment="1">
      <alignment horizontal="left" indent="1"/>
    </xf>
    <xf numFmtId="0" fontId="3" fillId="8" borderId="2" xfId="0" applyFont="1" applyFill="1" applyBorder="1" applyAlignment="1">
      <alignment horizontal="left" indent="1"/>
    </xf>
    <xf numFmtId="0" fontId="2" fillId="7" borderId="10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9" borderId="4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13" borderId="2" xfId="0" applyFont="1" applyFill="1" applyBorder="1" applyAlignment="1">
      <alignment horizontal="left" indent="1"/>
    </xf>
    <xf numFmtId="0" fontId="3" fillId="11" borderId="2" xfId="0" applyFont="1" applyFill="1" applyBorder="1" applyAlignment="1">
      <alignment horizontal="left" indent="1"/>
    </xf>
    <xf numFmtId="0" fontId="3" fillId="13" borderId="10" xfId="0" applyFont="1" applyFill="1" applyBorder="1" applyAlignment="1">
      <alignment horizontal="left" indent="1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3" fillId="15" borderId="2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/>
    </xf>
    <xf numFmtId="0" fontId="3" fillId="11" borderId="2" xfId="0" quotePrefix="1" applyFont="1" applyFill="1" applyBorder="1" applyAlignment="1">
      <alignment horizontal="left" indent="2"/>
    </xf>
    <xf numFmtId="0" fontId="3" fillId="11" borderId="3" xfId="0" quotePrefix="1" applyFont="1" applyFill="1" applyBorder="1"/>
    <xf numFmtId="0" fontId="3" fillId="11" borderId="7" xfId="0" quotePrefix="1" applyFont="1" applyFill="1" applyBorder="1"/>
    <xf numFmtId="0" fontId="3" fillId="11" borderId="8" xfId="0" quotePrefix="1" applyFont="1" applyFill="1" applyBorder="1"/>
    <xf numFmtId="0" fontId="13" fillId="9" borderId="5" xfId="0" applyFont="1" applyFill="1" applyBorder="1" applyAlignment="1">
      <alignment horizontal="left" vertical="center" indent="1"/>
    </xf>
    <xf numFmtId="0" fontId="13" fillId="10" borderId="10" xfId="0" applyFont="1" applyFill="1" applyBorder="1" applyAlignment="1">
      <alignment horizontal="left" vertical="center" indent="1"/>
    </xf>
    <xf numFmtId="0" fontId="3" fillId="8" borderId="2" xfId="0" quotePrefix="1" applyFont="1" applyFill="1" applyBorder="1" applyAlignment="1">
      <alignment horizontal="left" indent="2"/>
    </xf>
    <xf numFmtId="0" fontId="13" fillId="10" borderId="10" xfId="0" applyFont="1" applyFill="1" applyBorder="1" applyAlignment="1">
      <alignment horizontal="center" vertical="center"/>
    </xf>
    <xf numFmtId="0" fontId="3" fillId="8" borderId="3" xfId="0" quotePrefix="1" applyFont="1" applyFill="1" applyBorder="1"/>
    <xf numFmtId="0" fontId="3" fillId="8" borderId="7" xfId="0" quotePrefix="1" applyFont="1" applyFill="1" applyBorder="1"/>
    <xf numFmtId="0" fontId="3" fillId="8" borderId="8" xfId="0" quotePrefix="1" applyFont="1" applyFill="1" applyBorder="1"/>
    <xf numFmtId="0" fontId="13" fillId="13" borderId="5" xfId="0" applyFont="1" applyFill="1" applyBorder="1" applyAlignment="1">
      <alignment horizontal="left" vertical="top"/>
    </xf>
    <xf numFmtId="0" fontId="3" fillId="13" borderId="2" xfId="0" quotePrefix="1" applyFont="1" applyFill="1" applyBorder="1" applyAlignment="1">
      <alignment horizontal="left" indent="2"/>
    </xf>
    <xf numFmtId="0" fontId="14" fillId="12" borderId="1" xfId="0" applyFont="1" applyFill="1" applyBorder="1" applyAlignment="1">
      <alignment horizontal="left" vertical="top" indent="1"/>
    </xf>
    <xf numFmtId="0" fontId="12" fillId="12" borderId="8" xfId="0" quotePrefix="1" applyFont="1" applyFill="1" applyBorder="1"/>
    <xf numFmtId="0" fontId="12" fillId="12" borderId="7" xfId="0" quotePrefix="1" applyFont="1" applyFill="1" applyBorder="1"/>
    <xf numFmtId="0" fontId="15" fillId="9" borderId="13" xfId="0" applyFont="1" applyFill="1" applyBorder="1" applyAlignment="1">
      <alignment horizontal="left" vertical="center" indent="1"/>
    </xf>
    <xf numFmtId="0" fontId="13" fillId="16" borderId="10" xfId="0" applyFont="1" applyFill="1" applyBorder="1" applyAlignment="1">
      <alignment horizontal="left" vertical="center" indent="1"/>
    </xf>
    <xf numFmtId="0" fontId="3" fillId="16" borderId="1" xfId="0" applyFont="1" applyFill="1" applyBorder="1" applyAlignment="1">
      <alignment horizontal="left" indent="1"/>
    </xf>
    <xf numFmtId="0" fontId="7" fillId="16" borderId="10" xfId="0" applyNumberFormat="1" applyFont="1" applyFill="1" applyBorder="1" applyAlignment="1">
      <alignment horizontal="center"/>
    </xf>
    <xf numFmtId="0" fontId="7" fillId="16" borderId="4" xfId="0" applyNumberFormat="1" applyFont="1" applyFill="1" applyBorder="1" applyAlignment="1">
      <alignment horizontal="center"/>
    </xf>
    <xf numFmtId="0" fontId="7" fillId="16" borderId="1" xfId="0" applyNumberFormat="1" applyFont="1" applyFill="1" applyBorder="1" applyAlignment="1">
      <alignment horizontal="center"/>
    </xf>
    <xf numFmtId="0" fontId="15" fillId="12" borderId="10" xfId="0" applyFont="1" applyFill="1" applyBorder="1" applyAlignment="1">
      <alignment horizontal="left" vertical="top"/>
    </xf>
    <xf numFmtId="0" fontId="3" fillId="8" borderId="10" xfId="0" applyFont="1" applyFill="1" applyBorder="1" applyAlignment="1">
      <alignment horizontal="left" indent="1"/>
    </xf>
    <xf numFmtId="0" fontId="3" fillId="8" borderId="1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right"/>
    </xf>
    <xf numFmtId="3" fontId="11" fillId="2" borderId="16" xfId="0" applyNumberFormat="1" applyFont="1" applyFill="1" applyBorder="1" applyAlignment="1">
      <alignment horizontal="center"/>
    </xf>
    <xf numFmtId="3" fontId="11" fillId="2" borderId="17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0" fontId="13" fillId="2" borderId="0" xfId="0" applyFont="1" applyFill="1"/>
    <xf numFmtId="167" fontId="13" fillId="2" borderId="0" xfId="0" applyNumberFormat="1" applyFont="1" applyFill="1" applyAlignment="1">
      <alignment horizontal="center"/>
    </xf>
    <xf numFmtId="0" fontId="19" fillId="0" borderId="0" xfId="0" applyFont="1"/>
    <xf numFmtId="0" fontId="3" fillId="0" borderId="0" xfId="0" applyFont="1"/>
    <xf numFmtId="166" fontId="11" fillId="2" borderId="0" xfId="0" applyNumberFormat="1" applyFont="1" applyFill="1" applyAlignment="1">
      <alignment horizontal="center"/>
    </xf>
    <xf numFmtId="0" fontId="6" fillId="9" borderId="10" xfId="0" applyFont="1" applyFill="1" applyBorder="1" applyAlignment="1">
      <alignment horizontal="left" vertical="center" indent="1"/>
    </xf>
    <xf numFmtId="0" fontId="7" fillId="10" borderId="10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 horizontal="left" vertical="top" indent="1"/>
    </xf>
    <xf numFmtId="0" fontId="0" fillId="11" borderId="2" xfId="0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12" fillId="2" borderId="0" xfId="0" quotePrefix="1" applyFont="1" applyFill="1" applyBorder="1"/>
    <xf numFmtId="0" fontId="12" fillId="2" borderId="0" xfId="0" applyFont="1" applyFill="1" applyBorder="1" applyAlignment="1">
      <alignment horizontal="left" indent="1"/>
    </xf>
    <xf numFmtId="0" fontId="3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indent="1"/>
    </xf>
    <xf numFmtId="0" fontId="12" fillId="3" borderId="3" xfId="0" quotePrefix="1" applyFont="1" applyFill="1" applyBorder="1"/>
    <xf numFmtId="0" fontId="12" fillId="3" borderId="7" xfId="0" quotePrefix="1" applyFont="1" applyFill="1" applyBorder="1"/>
    <xf numFmtId="0" fontId="6" fillId="2" borderId="11" xfId="0" applyFont="1" applyFill="1" applyBorder="1" applyAlignment="1">
      <alignment horizontal="left" vertical="top" indent="1"/>
    </xf>
    <xf numFmtId="0" fontId="6" fillId="2" borderId="14" xfId="0" applyFont="1" applyFill="1" applyBorder="1" applyAlignment="1">
      <alignment horizontal="left" vertical="top" indent="1"/>
    </xf>
    <xf numFmtId="0" fontId="3" fillId="2" borderId="12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5" fillId="14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left" vertical="center" indent="1"/>
    </xf>
    <xf numFmtId="0" fontId="18" fillId="5" borderId="4" xfId="0" applyFont="1" applyFill="1" applyBorder="1" applyAlignment="1">
      <alignment horizontal="left" vertical="center" indent="1"/>
    </xf>
    <xf numFmtId="0" fontId="18" fillId="5" borderId="1" xfId="0" applyFont="1" applyFill="1" applyBorder="1" applyAlignment="1">
      <alignment horizontal="left" vertical="center" indent="1"/>
    </xf>
    <xf numFmtId="0" fontId="0" fillId="5" borderId="8" xfId="0" applyFill="1" applyBorder="1" applyAlignment="1">
      <alignment horizontal="center"/>
    </xf>
    <xf numFmtId="0" fontId="13" fillId="5" borderId="10" xfId="0" applyFont="1" applyFill="1" applyBorder="1" applyAlignment="1">
      <alignment horizontal="left" vertical="top" indent="2"/>
    </xf>
    <xf numFmtId="0" fontId="13" fillId="5" borderId="1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 indent="1"/>
    </xf>
    <xf numFmtId="0" fontId="6" fillId="5" borderId="1" xfId="0" applyFont="1" applyFill="1" applyBorder="1" applyAlignment="1">
      <alignment horizontal="left" vertical="top" indent="1"/>
    </xf>
    <xf numFmtId="0" fontId="3" fillId="5" borderId="2" xfId="0" quotePrefix="1" applyFont="1" applyFill="1" applyBorder="1"/>
    <xf numFmtId="0" fontId="3" fillId="5" borderId="2" xfId="0" applyFont="1" applyFill="1" applyBorder="1" applyAlignment="1">
      <alignment horizontal="left" indent="1"/>
    </xf>
    <xf numFmtId="0" fontId="13" fillId="5" borderId="4" xfId="0" applyFont="1" applyFill="1" applyBorder="1" applyAlignment="1">
      <alignment horizontal="left" vertical="top" indent="1"/>
    </xf>
    <xf numFmtId="3" fontId="19" fillId="5" borderId="4" xfId="0" applyNumberFormat="1" applyFont="1" applyFill="1" applyBorder="1" applyAlignment="1">
      <alignment horizontal="center" vertical="top"/>
    </xf>
    <xf numFmtId="3" fontId="19" fillId="5" borderId="1" xfId="0" applyNumberFormat="1" applyFont="1" applyFill="1" applyBorder="1" applyAlignment="1">
      <alignment horizontal="center" vertical="top"/>
    </xf>
    <xf numFmtId="3" fontId="20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15" borderId="11" xfId="0" applyNumberFormat="1" applyFont="1" applyFill="1" applyBorder="1" applyAlignment="1">
      <alignment horizontal="center"/>
    </xf>
    <xf numFmtId="0" fontId="3" fillId="15" borderId="14" xfId="0" applyNumberFormat="1" applyFont="1" applyFill="1" applyBorder="1" applyAlignment="1">
      <alignment horizontal="center"/>
    </xf>
    <xf numFmtId="0" fontId="3" fillId="15" borderId="6" xfId="0" applyNumberFormat="1" applyFont="1" applyFill="1" applyBorder="1" applyAlignment="1">
      <alignment horizontal="center"/>
    </xf>
    <xf numFmtId="0" fontId="3" fillId="15" borderId="12" xfId="0" applyNumberFormat="1" applyFont="1" applyFill="1" applyBorder="1" applyAlignment="1">
      <alignment horizontal="center"/>
    </xf>
    <xf numFmtId="0" fontId="3" fillId="15" borderId="0" xfId="0" applyNumberFormat="1" applyFont="1" applyFill="1" applyBorder="1" applyAlignment="1">
      <alignment horizontal="center"/>
    </xf>
    <xf numFmtId="0" fontId="3" fillId="15" borderId="9" xfId="0" applyNumberFormat="1" applyFont="1" applyFill="1" applyBorder="1" applyAlignment="1">
      <alignment horizontal="center"/>
    </xf>
    <xf numFmtId="0" fontId="3" fillId="15" borderId="13" xfId="0" applyNumberFormat="1" applyFont="1" applyFill="1" applyBorder="1" applyAlignment="1">
      <alignment horizontal="center"/>
    </xf>
    <xf numFmtId="0" fontId="3" fillId="15" borderId="15" xfId="0" applyNumberFormat="1" applyFont="1" applyFill="1" applyBorder="1" applyAlignment="1">
      <alignment horizontal="center"/>
    </xf>
    <xf numFmtId="0" fontId="3" fillId="15" borderId="5" xfId="0" applyNumberFormat="1" applyFont="1" applyFill="1" applyBorder="1" applyAlignment="1">
      <alignment horizontal="center"/>
    </xf>
    <xf numFmtId="0" fontId="19" fillId="15" borderId="21" xfId="0" applyFont="1" applyFill="1" applyBorder="1" applyAlignment="1">
      <alignment horizontal="left" indent="1"/>
    </xf>
    <xf numFmtId="0" fontId="1" fillId="15" borderId="22" xfId="0" applyFont="1" applyFill="1" applyBorder="1"/>
    <xf numFmtId="0" fontId="19" fillId="15" borderId="23" xfId="0" applyFont="1" applyFill="1" applyBorder="1" applyAlignment="1">
      <alignment horizontal="left" indent="1"/>
    </xf>
    <xf numFmtId="0" fontId="1" fillId="15" borderId="1" xfId="0" applyFont="1" applyFill="1" applyBorder="1"/>
    <xf numFmtId="0" fontId="19" fillId="15" borderId="24" xfId="0" applyFont="1" applyFill="1" applyBorder="1" applyAlignment="1">
      <alignment horizontal="left" indent="1"/>
    </xf>
    <xf numFmtId="0" fontId="0" fillId="15" borderId="25" xfId="0" applyFill="1" applyBorder="1"/>
    <xf numFmtId="3" fontId="25" fillId="2" borderId="19" xfId="0" applyNumberFormat="1" applyFont="1" applyFill="1" applyBorder="1" applyAlignment="1">
      <alignment horizontal="center"/>
    </xf>
    <xf numFmtId="3" fontId="25" fillId="2" borderId="20" xfId="0" applyNumberFormat="1" applyFont="1" applyFill="1" applyBorder="1" applyAlignment="1">
      <alignment horizontal="center"/>
    </xf>
    <xf numFmtId="170" fontId="11" fillId="2" borderId="0" xfId="0" applyNumberFormat="1" applyFont="1" applyFill="1" applyAlignment="1">
      <alignment horizontal="center"/>
    </xf>
    <xf numFmtId="3" fontId="11" fillId="2" borderId="22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25" fillId="2" borderId="25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 wrapText="1"/>
    </xf>
    <xf numFmtId="169" fontId="12" fillId="3" borderId="10" xfId="0" applyNumberFormat="1" applyFont="1" applyFill="1" applyBorder="1" applyAlignment="1">
      <alignment horizontal="center"/>
    </xf>
    <xf numFmtId="169" fontId="12" fillId="3" borderId="1" xfId="0" applyNumberFormat="1" applyFont="1" applyFill="1" applyBorder="1" applyAlignment="1">
      <alignment horizontal="center"/>
    </xf>
    <xf numFmtId="9" fontId="12" fillId="12" borderId="10" xfId="1" applyFont="1" applyFill="1" applyBorder="1" applyAlignment="1">
      <alignment horizontal="center"/>
    </xf>
    <xf numFmtId="9" fontId="12" fillId="12" borderId="1" xfId="1" applyFont="1" applyFill="1" applyBorder="1" applyAlignment="1">
      <alignment horizontal="center"/>
    </xf>
    <xf numFmtId="165" fontId="12" fillId="3" borderId="10" xfId="0" applyNumberFormat="1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9" fontId="12" fillId="3" borderId="10" xfId="0" applyNumberFormat="1" applyFont="1" applyFill="1" applyBorder="1" applyAlignment="1">
      <alignment horizontal="center"/>
    </xf>
    <xf numFmtId="9" fontId="12" fillId="3" borderId="1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3" fillId="14" borderId="10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left" vertical="center" wrapText="1" inden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9966FF"/>
      <color rgb="FF9933FF"/>
      <color rgb="FF9900FF"/>
      <color rgb="FF996633"/>
      <color rgb="FF0000FF"/>
      <color rgb="FFD3DBE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773567</xdr:colOff>
      <xdr:row>0</xdr:row>
      <xdr:rowOff>599055</xdr:rowOff>
    </xdr:from>
    <xdr:to>
      <xdr:col>3</xdr:col>
      <xdr:colOff>364175</xdr:colOff>
      <xdr:row>0</xdr:row>
      <xdr:rowOff>959055</xdr:rowOff>
    </xdr:to>
    <xdr:sp macro="[0]!Afficher" textlink="">
      <xdr:nvSpPr>
        <xdr:cNvPr id="3" name="Rectangle 2">
          <a:extLst>
            <a:ext uri="{FF2B5EF4-FFF2-40B4-BE49-F238E27FC236}">
              <a16:creationId xmlns:a16="http://schemas.microsoft.com/office/drawing/2014/main" id="{9DE5C455-3FA4-41FD-9472-D3E9DA6A89F7}"/>
            </a:ext>
          </a:extLst>
        </xdr:cNvPr>
        <xdr:cNvSpPr/>
      </xdr:nvSpPr>
      <xdr:spPr>
        <a:xfrm>
          <a:off x="6066746" y="599055"/>
          <a:ext cx="720000" cy="36000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400"/>
            <a:t>RESET</a:t>
          </a:r>
          <a:endParaRPr lang="fr-BE" sz="1600"/>
        </a:p>
      </xdr:txBody>
    </xdr:sp>
    <xdr:clientData/>
  </xdr:twoCellAnchor>
  <xdr:twoCellAnchor>
    <xdr:from>
      <xdr:col>1</xdr:col>
      <xdr:colOff>402432</xdr:colOff>
      <xdr:row>0</xdr:row>
      <xdr:rowOff>104776</xdr:rowOff>
    </xdr:from>
    <xdr:to>
      <xdr:col>1</xdr:col>
      <xdr:colOff>1122432</xdr:colOff>
      <xdr:row>0</xdr:row>
      <xdr:rowOff>464776</xdr:rowOff>
    </xdr:to>
    <xdr:sp macro="[0]!Batiment1" textlink="">
      <xdr:nvSpPr>
        <xdr:cNvPr id="6" name="Rectangle 5">
          <a:extLst>
            <a:ext uri="{FF2B5EF4-FFF2-40B4-BE49-F238E27FC236}">
              <a16:creationId xmlns:a16="http://schemas.microsoft.com/office/drawing/2014/main" id="{A3347DF6-A37A-43D8-9270-209D8D4ACECE}"/>
            </a:ext>
          </a:extLst>
        </xdr:cNvPr>
        <xdr:cNvSpPr/>
      </xdr:nvSpPr>
      <xdr:spPr>
        <a:xfrm>
          <a:off x="2228057" y="104776"/>
          <a:ext cx="720000" cy="360000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400"/>
            <a:t>BAT</a:t>
          </a:r>
          <a:endParaRPr lang="fr-BE" sz="1600"/>
        </a:p>
      </xdr:txBody>
    </xdr:sp>
    <xdr:clientData/>
  </xdr:twoCellAnchor>
  <xdr:twoCellAnchor>
    <xdr:from>
      <xdr:col>1</xdr:col>
      <xdr:colOff>400844</xdr:colOff>
      <xdr:row>0</xdr:row>
      <xdr:rowOff>507206</xdr:rowOff>
    </xdr:from>
    <xdr:to>
      <xdr:col>1</xdr:col>
      <xdr:colOff>1120844</xdr:colOff>
      <xdr:row>0</xdr:row>
      <xdr:rowOff>867206</xdr:rowOff>
    </xdr:to>
    <xdr:sp macro="[0]!Process" textlink="">
      <xdr:nvSpPr>
        <xdr:cNvPr id="7" name="Rectangle 6">
          <a:extLst>
            <a:ext uri="{FF2B5EF4-FFF2-40B4-BE49-F238E27FC236}">
              <a16:creationId xmlns:a16="http://schemas.microsoft.com/office/drawing/2014/main" id="{0EC26AB0-375A-4F9A-B0B5-AE1F1CE894D6}"/>
            </a:ext>
          </a:extLst>
        </xdr:cNvPr>
        <xdr:cNvSpPr/>
      </xdr:nvSpPr>
      <xdr:spPr>
        <a:xfrm>
          <a:off x="2234407" y="507206"/>
          <a:ext cx="720000" cy="360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400"/>
            <a:t>PRCD</a:t>
          </a:r>
          <a:endParaRPr lang="fr-BE" sz="1600"/>
        </a:p>
      </xdr:txBody>
    </xdr:sp>
    <xdr:clientData/>
  </xdr:twoCellAnchor>
  <xdr:twoCellAnchor>
    <xdr:from>
      <xdr:col>1</xdr:col>
      <xdr:colOff>1269999</xdr:colOff>
      <xdr:row>0</xdr:row>
      <xdr:rowOff>757238</xdr:rowOff>
    </xdr:from>
    <xdr:to>
      <xdr:col>2</xdr:col>
      <xdr:colOff>615677</xdr:colOff>
      <xdr:row>0</xdr:row>
      <xdr:rowOff>1117238</xdr:rowOff>
    </xdr:to>
    <xdr:sp macro="[0]!Uti" textlink="">
      <xdr:nvSpPr>
        <xdr:cNvPr id="8" name="Rectangle 7">
          <a:extLst>
            <a:ext uri="{FF2B5EF4-FFF2-40B4-BE49-F238E27FC236}">
              <a16:creationId xmlns:a16="http://schemas.microsoft.com/office/drawing/2014/main" id="{437DAAF9-5C18-401B-8E2B-78346781D2A8}"/>
            </a:ext>
          </a:extLst>
        </xdr:cNvPr>
        <xdr:cNvSpPr/>
      </xdr:nvSpPr>
      <xdr:spPr>
        <a:xfrm>
          <a:off x="5188856" y="757238"/>
          <a:ext cx="720000" cy="360000"/>
        </a:xfrm>
        <a:prstGeom prst="rect">
          <a:avLst/>
        </a:prstGeom>
        <a:solidFill>
          <a:srgbClr val="9900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/>
            <a:t>UTILITY</a:t>
          </a:r>
        </a:p>
      </xdr:txBody>
    </xdr:sp>
    <xdr:clientData/>
  </xdr:twoCellAnchor>
  <xdr:twoCellAnchor>
    <xdr:from>
      <xdr:col>1</xdr:col>
      <xdr:colOff>1267618</xdr:colOff>
      <xdr:row>0</xdr:row>
      <xdr:rowOff>342900</xdr:rowOff>
    </xdr:from>
    <xdr:to>
      <xdr:col>2</xdr:col>
      <xdr:colOff>613296</xdr:colOff>
      <xdr:row>0</xdr:row>
      <xdr:rowOff>702900</xdr:rowOff>
    </xdr:to>
    <xdr:sp macro="[0]!SER" textlink="">
      <xdr:nvSpPr>
        <xdr:cNvPr id="9" name="Rectangle 8">
          <a:extLst>
            <a:ext uri="{FF2B5EF4-FFF2-40B4-BE49-F238E27FC236}">
              <a16:creationId xmlns:a16="http://schemas.microsoft.com/office/drawing/2014/main" id="{950F9E99-B183-4C38-9079-DF184AF8D103}"/>
            </a:ext>
          </a:extLst>
        </xdr:cNvPr>
        <xdr:cNvSpPr/>
      </xdr:nvSpPr>
      <xdr:spPr>
        <a:xfrm>
          <a:off x="5186475" y="342900"/>
          <a:ext cx="720000" cy="360000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>
              <a:solidFill>
                <a:schemeClr val="bg1"/>
              </a:solidFill>
            </a:rPr>
            <a:t>SER-CHP</a:t>
          </a:r>
          <a:endParaRPr lang="fr-BE" sz="14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408893</xdr:colOff>
      <xdr:row>0</xdr:row>
      <xdr:rowOff>921431</xdr:rowOff>
    </xdr:from>
    <xdr:to>
      <xdr:col>1</xdr:col>
      <xdr:colOff>1128893</xdr:colOff>
      <xdr:row>0</xdr:row>
      <xdr:rowOff>1281431</xdr:rowOff>
    </xdr:to>
    <xdr:sp macro="[0]!Transport" textlink="">
      <xdr:nvSpPr>
        <xdr:cNvPr id="10" name="Rectangle 9">
          <a:extLst>
            <a:ext uri="{FF2B5EF4-FFF2-40B4-BE49-F238E27FC236}">
              <a16:creationId xmlns:a16="http://schemas.microsoft.com/office/drawing/2014/main" id="{F68B5733-839E-49AE-BA95-3D166A767EBC}"/>
            </a:ext>
          </a:extLst>
        </xdr:cNvPr>
        <xdr:cNvSpPr/>
      </xdr:nvSpPr>
      <xdr:spPr>
        <a:xfrm>
          <a:off x="2234518" y="921431"/>
          <a:ext cx="720000" cy="360000"/>
        </a:xfrm>
        <a:prstGeom prst="rect">
          <a:avLst/>
        </a:prstGeom>
        <a:solidFill>
          <a:srgbClr val="996633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400"/>
            <a:t>MOB</a:t>
          </a:r>
          <a:endParaRPr lang="fr-BE" sz="2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H202"/>
  <sheetViews>
    <sheetView tabSelected="1" zoomScale="70" zoomScaleNormal="7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37.42578125" customWidth="1"/>
    <col min="2" max="2" width="20.5703125" customWidth="1"/>
    <col min="3" max="3" width="17" customWidth="1"/>
    <col min="4" max="4" width="14.140625" customWidth="1"/>
    <col min="5" max="6" width="12" customWidth="1"/>
    <col min="7" max="7" width="11.140625" customWidth="1"/>
    <col min="8" max="8" width="8.85546875" customWidth="1"/>
    <col min="9" max="9" width="6.85546875" customWidth="1"/>
    <col min="10" max="10" width="12.85546875" customWidth="1"/>
    <col min="11" max="11" width="8.7109375" customWidth="1"/>
    <col min="12" max="12" width="18.5703125" bestFit="1" customWidth="1"/>
    <col min="13" max="13" width="11.28515625" customWidth="1"/>
    <col min="14" max="14" width="9.85546875" customWidth="1"/>
    <col min="15" max="15" width="8.7109375" bestFit="1" customWidth="1"/>
    <col min="16" max="16" width="2.28515625" style="1" customWidth="1"/>
    <col min="17" max="17" width="54.28515625" style="1" customWidth="1"/>
    <col min="18" max="18" width="28.140625" style="1" hidden="1" customWidth="1"/>
    <col min="19" max="19" width="2.42578125" hidden="1" customWidth="1"/>
    <col min="20" max="20" width="0" style="1" hidden="1" customWidth="1"/>
    <col min="21" max="34" width="11.42578125" style="1"/>
  </cols>
  <sheetData>
    <row r="1" spans="1:34" ht="110.25" customHeight="1" x14ac:dyDescent="0.35">
      <c r="A1" s="8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9" t="s">
        <v>37</v>
      </c>
      <c r="M1" s="16"/>
      <c r="N1" s="1"/>
      <c r="O1" s="1"/>
    </row>
    <row r="2" spans="1:34" ht="32.25" customHeight="1" x14ac:dyDescent="0.2">
      <c r="A2" s="130" t="s">
        <v>82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S2" s="11">
        <v>0</v>
      </c>
    </row>
    <row r="3" spans="1:34" ht="27.75" customHeight="1" x14ac:dyDescent="0.2">
      <c r="A3" s="13"/>
      <c r="B3" s="114"/>
      <c r="C3" s="167"/>
      <c r="D3" s="193" t="s">
        <v>97</v>
      </c>
      <c r="E3" s="194"/>
      <c r="F3" s="129" t="s">
        <v>32</v>
      </c>
      <c r="G3" s="170" t="s">
        <v>56</v>
      </c>
      <c r="H3" s="186" t="s">
        <v>56</v>
      </c>
      <c r="I3" s="187"/>
      <c r="J3" s="187"/>
      <c r="K3" s="188"/>
      <c r="L3" s="183" t="s">
        <v>84</v>
      </c>
      <c r="M3" s="184"/>
      <c r="N3" s="184"/>
      <c r="O3" s="185"/>
      <c r="S3" s="62" t="s">
        <v>55</v>
      </c>
    </row>
    <row r="4" spans="1:34" ht="32.25" customHeight="1" x14ac:dyDescent="0.2">
      <c r="A4" s="115" t="s">
        <v>62</v>
      </c>
      <c r="B4" s="116">
        <v>2016</v>
      </c>
      <c r="C4" s="168" t="s">
        <v>15</v>
      </c>
      <c r="D4" s="126" t="s">
        <v>16</v>
      </c>
      <c r="E4" s="126" t="s">
        <v>46</v>
      </c>
      <c r="F4" s="127" t="s">
        <v>57</v>
      </c>
      <c r="G4" s="171" t="s">
        <v>15</v>
      </c>
      <c r="H4" s="128" t="s">
        <v>33</v>
      </c>
      <c r="I4" s="128" t="s">
        <v>34</v>
      </c>
      <c r="J4" s="128" t="s">
        <v>13</v>
      </c>
      <c r="K4" s="128" t="s">
        <v>65</v>
      </c>
      <c r="L4" s="189" t="s">
        <v>4</v>
      </c>
      <c r="M4" s="190"/>
      <c r="N4" s="166" t="s">
        <v>6</v>
      </c>
      <c r="O4" s="166" t="s">
        <v>86</v>
      </c>
      <c r="S4" s="59"/>
    </row>
    <row r="5" spans="1:34" x14ac:dyDescent="0.2">
      <c r="A5" s="14"/>
      <c r="B5" s="89" t="s">
        <v>5</v>
      </c>
      <c r="C5" s="169" t="s">
        <v>9</v>
      </c>
      <c r="D5" s="26" t="s">
        <v>10</v>
      </c>
      <c r="E5" s="26" t="s">
        <v>47</v>
      </c>
      <c r="F5" s="20" t="s">
        <v>58</v>
      </c>
      <c r="G5" s="172" t="s">
        <v>9</v>
      </c>
      <c r="H5" s="27" t="s">
        <v>38</v>
      </c>
      <c r="I5" s="28" t="s">
        <v>40</v>
      </c>
      <c r="J5" s="28" t="s">
        <v>41</v>
      </c>
      <c r="K5" s="28" t="s">
        <v>66</v>
      </c>
      <c r="L5" s="191"/>
      <c r="M5" s="192"/>
      <c r="N5" s="133"/>
      <c r="O5" s="133"/>
      <c r="S5" s="59"/>
    </row>
    <row r="6" spans="1:34" s="51" customFormat="1" ht="15" x14ac:dyDescent="0.2">
      <c r="A6" s="46" t="s">
        <v>0</v>
      </c>
      <c r="B6" s="63"/>
      <c r="C6" s="48"/>
      <c r="D6" s="49"/>
      <c r="E6" s="49"/>
      <c r="F6" s="49"/>
      <c r="G6" s="49"/>
      <c r="H6" s="49"/>
      <c r="I6" s="49"/>
      <c r="J6" s="49"/>
      <c r="K6" s="47"/>
      <c r="L6" s="48"/>
      <c r="M6" s="49"/>
      <c r="N6" s="49"/>
      <c r="O6" s="47"/>
      <c r="P6" s="50"/>
      <c r="Q6" s="50"/>
      <c r="R6" s="50"/>
      <c r="S6" s="6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14.25" x14ac:dyDescent="0.2">
      <c r="A7" s="81" t="s">
        <v>18</v>
      </c>
      <c r="B7" s="82"/>
      <c r="C7" s="83"/>
      <c r="D7" s="84"/>
      <c r="E7" s="84"/>
      <c r="F7" s="84"/>
      <c r="G7" s="84"/>
      <c r="H7" s="84"/>
      <c r="I7" s="84"/>
      <c r="J7" s="84"/>
      <c r="K7" s="85"/>
      <c r="L7" s="83"/>
      <c r="M7" s="84"/>
      <c r="N7" s="84"/>
      <c r="O7" s="85"/>
      <c r="S7" s="59"/>
    </row>
    <row r="8" spans="1:34" x14ac:dyDescent="0.2">
      <c r="A8" s="64" t="s">
        <v>24</v>
      </c>
      <c r="B8" s="57" t="s">
        <v>8</v>
      </c>
      <c r="C8" s="62" t="s">
        <v>55</v>
      </c>
      <c r="D8" s="62" t="s">
        <v>55</v>
      </c>
      <c r="E8" s="62" t="s">
        <v>55</v>
      </c>
      <c r="F8" s="62" t="s">
        <v>55</v>
      </c>
      <c r="G8" s="62" t="s">
        <v>55</v>
      </c>
      <c r="H8" s="62" t="s">
        <v>55</v>
      </c>
      <c r="I8" s="62" t="s">
        <v>55</v>
      </c>
      <c r="J8" s="62" t="s">
        <v>55</v>
      </c>
      <c r="K8" s="62" t="s">
        <v>55</v>
      </c>
      <c r="L8" s="36" t="s">
        <v>98</v>
      </c>
      <c r="M8" s="37"/>
      <c r="N8" s="12">
        <v>0</v>
      </c>
      <c r="O8" s="103" t="s">
        <v>99</v>
      </c>
      <c r="S8" s="59"/>
    </row>
    <row r="9" spans="1:34" x14ac:dyDescent="0.2">
      <c r="A9" s="64" t="s">
        <v>25</v>
      </c>
      <c r="B9" s="57" t="s">
        <v>21</v>
      </c>
      <c r="C9" s="62" t="s">
        <v>55</v>
      </c>
      <c r="D9" s="62" t="s">
        <v>55</v>
      </c>
      <c r="E9" s="62" t="s">
        <v>55</v>
      </c>
      <c r="F9" s="62" t="s">
        <v>55</v>
      </c>
      <c r="G9" s="62" t="s">
        <v>55</v>
      </c>
      <c r="H9" s="62" t="s">
        <v>55</v>
      </c>
      <c r="I9" s="62" t="s">
        <v>55</v>
      </c>
      <c r="J9" s="62" t="s">
        <v>55</v>
      </c>
      <c r="K9" s="62" t="s">
        <v>55</v>
      </c>
      <c r="L9" s="23" t="s">
        <v>101</v>
      </c>
      <c r="M9" s="37"/>
      <c r="N9" s="12">
        <v>0</v>
      </c>
      <c r="O9" s="104" t="s">
        <v>100</v>
      </c>
      <c r="S9" s="59"/>
    </row>
    <row r="10" spans="1:34" ht="15.75" x14ac:dyDescent="0.3">
      <c r="A10" s="64" t="s">
        <v>26</v>
      </c>
      <c r="B10" s="57" t="s">
        <v>22</v>
      </c>
      <c r="C10" s="62" t="s">
        <v>55</v>
      </c>
      <c r="D10" s="62" t="s">
        <v>55</v>
      </c>
      <c r="E10" s="62" t="s">
        <v>55</v>
      </c>
      <c r="F10" s="62" t="s">
        <v>55</v>
      </c>
      <c r="G10" s="62" t="s">
        <v>55</v>
      </c>
      <c r="H10" s="62" t="s">
        <v>55</v>
      </c>
      <c r="I10" s="62" t="s">
        <v>55</v>
      </c>
      <c r="J10" s="62" t="s">
        <v>55</v>
      </c>
      <c r="K10" s="62" t="s">
        <v>55</v>
      </c>
      <c r="L10" s="23" t="s">
        <v>94</v>
      </c>
      <c r="M10" s="19"/>
      <c r="N10" s="12">
        <v>0</v>
      </c>
      <c r="O10" s="104" t="s">
        <v>49</v>
      </c>
      <c r="S10" s="59"/>
    </row>
    <row r="11" spans="1:34" ht="15.75" x14ac:dyDescent="0.3">
      <c r="A11" s="64" t="s">
        <v>27</v>
      </c>
      <c r="B11" s="57" t="s">
        <v>23</v>
      </c>
      <c r="C11" s="62" t="s">
        <v>55</v>
      </c>
      <c r="D11" s="62" t="s">
        <v>55</v>
      </c>
      <c r="E11" s="62" t="s">
        <v>55</v>
      </c>
      <c r="F11" s="62" t="s">
        <v>55</v>
      </c>
      <c r="G11" s="62" t="s">
        <v>55</v>
      </c>
      <c r="H11" s="62" t="s">
        <v>55</v>
      </c>
      <c r="I11" s="62" t="s">
        <v>55</v>
      </c>
      <c r="J11" s="62" t="s">
        <v>55</v>
      </c>
      <c r="K11" s="62" t="s">
        <v>55</v>
      </c>
      <c r="L11" s="23" t="s">
        <v>93</v>
      </c>
      <c r="M11" s="19"/>
      <c r="N11" s="12">
        <v>0</v>
      </c>
      <c r="O11" s="104" t="s">
        <v>49</v>
      </c>
      <c r="S11" s="59"/>
    </row>
    <row r="12" spans="1:34" x14ac:dyDescent="0.2">
      <c r="A12" s="64" t="s">
        <v>28</v>
      </c>
      <c r="B12" s="57" t="s">
        <v>90</v>
      </c>
      <c r="C12" s="62" t="s">
        <v>55</v>
      </c>
      <c r="D12" s="62" t="s">
        <v>55</v>
      </c>
      <c r="E12" s="62" t="s">
        <v>55</v>
      </c>
      <c r="F12" s="62" t="s">
        <v>55</v>
      </c>
      <c r="G12" s="62" t="s">
        <v>55</v>
      </c>
      <c r="H12" s="62" t="s">
        <v>55</v>
      </c>
      <c r="I12" s="62" t="s">
        <v>55</v>
      </c>
      <c r="J12" s="62" t="s">
        <v>55</v>
      </c>
      <c r="K12" s="62" t="s">
        <v>55</v>
      </c>
      <c r="L12" s="23" t="s">
        <v>92</v>
      </c>
      <c r="M12" s="19"/>
      <c r="N12" s="12">
        <v>0</v>
      </c>
      <c r="O12" s="104" t="s">
        <v>91</v>
      </c>
      <c r="S12" s="59"/>
    </row>
    <row r="13" spans="1:34" ht="14.25" x14ac:dyDescent="0.2">
      <c r="A13" s="81" t="s">
        <v>19</v>
      </c>
      <c r="B13" s="82"/>
      <c r="C13" s="84"/>
      <c r="D13" s="84"/>
      <c r="E13" s="84"/>
      <c r="F13" s="84"/>
      <c r="G13" s="84"/>
      <c r="H13" s="84"/>
      <c r="I13" s="84"/>
      <c r="J13" s="84"/>
      <c r="K13" s="85"/>
      <c r="L13" s="38"/>
      <c r="M13" s="39"/>
      <c r="N13" s="4"/>
      <c r="O13" s="3"/>
      <c r="S13" s="59"/>
    </row>
    <row r="14" spans="1:34" x14ac:dyDescent="0.2">
      <c r="A14" s="65"/>
      <c r="B14" s="57" t="s">
        <v>96</v>
      </c>
      <c r="C14" s="62" t="s">
        <v>55</v>
      </c>
      <c r="D14" s="62" t="s">
        <v>55</v>
      </c>
      <c r="E14" s="62" t="s">
        <v>55</v>
      </c>
      <c r="F14" s="62" t="s">
        <v>55</v>
      </c>
      <c r="G14" s="62" t="s">
        <v>55</v>
      </c>
      <c r="H14" s="62" t="s">
        <v>55</v>
      </c>
      <c r="I14" s="62" t="s">
        <v>55</v>
      </c>
      <c r="J14" s="62" t="s">
        <v>55</v>
      </c>
      <c r="K14" s="62" t="s">
        <v>55</v>
      </c>
      <c r="L14" s="29"/>
      <c r="M14" s="40"/>
      <c r="N14" s="6"/>
      <c r="O14" s="5"/>
      <c r="S14" s="59"/>
    </row>
    <row r="15" spans="1:34" x14ac:dyDescent="0.2">
      <c r="A15" s="66"/>
      <c r="B15" s="57" t="s">
        <v>95</v>
      </c>
      <c r="C15" s="62" t="s">
        <v>55</v>
      </c>
      <c r="D15" s="62" t="s">
        <v>55</v>
      </c>
      <c r="E15" s="62" t="s">
        <v>55</v>
      </c>
      <c r="F15" s="62" t="s">
        <v>55</v>
      </c>
      <c r="G15" s="62" t="s">
        <v>55</v>
      </c>
      <c r="H15" s="62" t="s">
        <v>55</v>
      </c>
      <c r="I15" s="62" t="s">
        <v>55</v>
      </c>
      <c r="J15" s="62" t="s">
        <v>55</v>
      </c>
      <c r="K15" s="62" t="s">
        <v>55</v>
      </c>
      <c r="L15" s="29"/>
      <c r="M15" s="40"/>
      <c r="N15" s="6"/>
      <c r="O15" s="5"/>
      <c r="S15" s="59"/>
    </row>
    <row r="16" spans="1:34" x14ac:dyDescent="0.2">
      <c r="A16" s="67"/>
      <c r="B16" s="57" t="s">
        <v>20</v>
      </c>
      <c r="C16" s="62" t="s">
        <v>55</v>
      </c>
      <c r="D16" s="62" t="s">
        <v>55</v>
      </c>
      <c r="E16" s="62" t="s">
        <v>55</v>
      </c>
      <c r="F16" s="62" t="s">
        <v>55</v>
      </c>
      <c r="G16" s="62" t="s">
        <v>55</v>
      </c>
      <c r="H16" s="62" t="s">
        <v>55</v>
      </c>
      <c r="I16" s="62" t="s">
        <v>55</v>
      </c>
      <c r="J16" s="62" t="s">
        <v>55</v>
      </c>
      <c r="K16" s="62" t="s">
        <v>55</v>
      </c>
      <c r="L16" s="29"/>
      <c r="M16" s="40"/>
      <c r="N16" s="6"/>
      <c r="O16" s="5"/>
      <c r="S16" s="59"/>
    </row>
    <row r="17" spans="1:34" s="55" customFormat="1" ht="15.75" customHeight="1" x14ac:dyDescent="0.2">
      <c r="A17" s="80" t="s">
        <v>14</v>
      </c>
      <c r="B17" s="68"/>
      <c r="C17" s="52"/>
      <c r="D17" s="52"/>
      <c r="E17" s="52"/>
      <c r="F17" s="52"/>
      <c r="G17" s="52"/>
      <c r="H17" s="52"/>
      <c r="I17" s="52"/>
      <c r="J17" s="52"/>
      <c r="K17" s="53"/>
      <c r="L17" s="100"/>
      <c r="M17" s="52"/>
      <c r="N17" s="52"/>
      <c r="O17" s="53"/>
      <c r="P17" s="54"/>
      <c r="Q17" s="54"/>
      <c r="R17" s="54"/>
      <c r="S17" s="61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34" ht="14.25" x14ac:dyDescent="0.2">
      <c r="A18" s="69" t="s">
        <v>18</v>
      </c>
      <c r="B18" s="43"/>
      <c r="C18" s="17"/>
      <c r="D18" s="17"/>
      <c r="E18" s="17"/>
      <c r="F18" s="17"/>
      <c r="G18" s="17"/>
      <c r="H18" s="17"/>
      <c r="I18" s="17"/>
      <c r="J18" s="17"/>
      <c r="K18" s="18"/>
      <c r="L18" s="101"/>
      <c r="M18" s="17"/>
      <c r="N18" s="17"/>
      <c r="O18" s="18"/>
      <c r="S18" s="59"/>
    </row>
    <row r="19" spans="1:34" ht="14.25" x14ac:dyDescent="0.2">
      <c r="A19" s="35" t="s">
        <v>28</v>
      </c>
      <c r="B19" s="45" t="s">
        <v>50</v>
      </c>
      <c r="C19" s="62" t="s">
        <v>55</v>
      </c>
      <c r="D19" s="62" t="s">
        <v>55</v>
      </c>
      <c r="E19" s="62" t="s">
        <v>55</v>
      </c>
      <c r="F19" s="62" t="s">
        <v>55</v>
      </c>
      <c r="G19" s="62" t="s">
        <v>55</v>
      </c>
      <c r="H19" s="62" t="s">
        <v>55</v>
      </c>
      <c r="I19" s="62" t="s">
        <v>55</v>
      </c>
      <c r="J19" s="62" t="s">
        <v>55</v>
      </c>
      <c r="K19" s="62" t="s">
        <v>55</v>
      </c>
      <c r="L19" s="87" t="str">
        <f>B19</f>
        <v>Prod1</v>
      </c>
      <c r="M19" s="88"/>
      <c r="N19" s="12">
        <v>0</v>
      </c>
      <c r="O19" s="106" t="s">
        <v>3</v>
      </c>
      <c r="S19" s="59"/>
    </row>
    <row r="20" spans="1:34" x14ac:dyDescent="0.2">
      <c r="A20" s="70" t="s">
        <v>29</v>
      </c>
      <c r="B20" s="45" t="s">
        <v>51</v>
      </c>
      <c r="C20" s="62" t="s">
        <v>55</v>
      </c>
      <c r="D20" s="62" t="s">
        <v>55</v>
      </c>
      <c r="E20" s="62" t="s">
        <v>55</v>
      </c>
      <c r="F20" s="62" t="s">
        <v>55</v>
      </c>
      <c r="G20" s="62" t="s">
        <v>55</v>
      </c>
      <c r="H20" s="62" t="s">
        <v>55</v>
      </c>
      <c r="I20" s="62" t="s">
        <v>55</v>
      </c>
      <c r="J20" s="62" t="s">
        <v>55</v>
      </c>
      <c r="K20" s="62" t="s">
        <v>55</v>
      </c>
      <c r="L20" s="87" t="str">
        <f>B20</f>
        <v>Prod2</v>
      </c>
      <c r="M20" s="88"/>
      <c r="N20" s="12">
        <v>0</v>
      </c>
      <c r="O20" s="106" t="s">
        <v>52</v>
      </c>
      <c r="S20" s="59"/>
    </row>
    <row r="21" spans="1:34" x14ac:dyDescent="0.2">
      <c r="A21" s="70" t="s">
        <v>30</v>
      </c>
      <c r="B21" s="45" t="s">
        <v>53</v>
      </c>
      <c r="C21" s="62" t="s">
        <v>55</v>
      </c>
      <c r="D21" s="62" t="s">
        <v>55</v>
      </c>
      <c r="E21" s="62" t="s">
        <v>55</v>
      </c>
      <c r="F21" s="62" t="s">
        <v>55</v>
      </c>
      <c r="G21" s="62" t="s">
        <v>55</v>
      </c>
      <c r="H21" s="62" t="s">
        <v>55</v>
      </c>
      <c r="I21" s="62" t="s">
        <v>55</v>
      </c>
      <c r="J21" s="62" t="s">
        <v>55</v>
      </c>
      <c r="K21" s="62" t="s">
        <v>55</v>
      </c>
      <c r="L21" s="87" t="str">
        <f>B21</f>
        <v>Prod3</v>
      </c>
      <c r="M21" s="88"/>
      <c r="N21" s="12">
        <v>0</v>
      </c>
      <c r="O21" s="106" t="s">
        <v>54</v>
      </c>
      <c r="S21" s="59"/>
    </row>
    <row r="22" spans="1:34" ht="14.25" x14ac:dyDescent="0.2">
      <c r="A22" s="71" t="s">
        <v>19</v>
      </c>
      <c r="B22" s="30"/>
      <c r="C22" s="17"/>
      <c r="D22" s="17"/>
      <c r="E22" s="17"/>
      <c r="F22" s="17"/>
      <c r="G22" s="17"/>
      <c r="H22" s="17"/>
      <c r="I22" s="17"/>
      <c r="J22" s="17"/>
      <c r="K22" s="18"/>
      <c r="L22" s="38"/>
      <c r="M22" s="39"/>
      <c r="N22" s="4"/>
      <c r="O22" s="3"/>
      <c r="S22" s="59"/>
    </row>
    <row r="23" spans="1:34" x14ac:dyDescent="0.2">
      <c r="A23" s="72"/>
      <c r="B23" s="45" t="s">
        <v>77</v>
      </c>
      <c r="C23" s="62" t="s">
        <v>55</v>
      </c>
      <c r="D23" s="62" t="s">
        <v>55</v>
      </c>
      <c r="E23" s="62" t="s">
        <v>55</v>
      </c>
      <c r="F23" s="62" t="s">
        <v>55</v>
      </c>
      <c r="G23" s="62" t="s">
        <v>55</v>
      </c>
      <c r="H23" s="62" t="s">
        <v>55</v>
      </c>
      <c r="I23" s="62" t="s">
        <v>55</v>
      </c>
      <c r="J23" s="62" t="s">
        <v>55</v>
      </c>
      <c r="K23" s="62" t="s">
        <v>55</v>
      </c>
      <c r="L23" s="29"/>
      <c r="M23" s="40"/>
      <c r="N23" s="6"/>
      <c r="O23" s="5"/>
      <c r="S23" s="59"/>
    </row>
    <row r="24" spans="1:34" x14ac:dyDescent="0.2">
      <c r="A24" s="73"/>
      <c r="B24" s="45" t="s">
        <v>78</v>
      </c>
      <c r="C24" s="62" t="s">
        <v>55</v>
      </c>
      <c r="D24" s="62" t="s">
        <v>55</v>
      </c>
      <c r="E24" s="62" t="s">
        <v>55</v>
      </c>
      <c r="F24" s="62" t="s">
        <v>55</v>
      </c>
      <c r="G24" s="62" t="s">
        <v>55</v>
      </c>
      <c r="H24" s="62" t="s">
        <v>55</v>
      </c>
      <c r="I24" s="62" t="s">
        <v>55</v>
      </c>
      <c r="J24" s="62" t="s">
        <v>55</v>
      </c>
      <c r="K24" s="62" t="s">
        <v>55</v>
      </c>
      <c r="L24" s="29"/>
      <c r="M24" s="40"/>
      <c r="N24" s="6"/>
      <c r="O24" s="5"/>
      <c r="S24" s="59"/>
    </row>
    <row r="25" spans="1:34" x14ac:dyDescent="0.2">
      <c r="A25" s="74"/>
      <c r="B25" s="45"/>
      <c r="C25" s="62" t="s">
        <v>55</v>
      </c>
      <c r="D25" s="62" t="s">
        <v>55</v>
      </c>
      <c r="E25" s="62" t="s">
        <v>55</v>
      </c>
      <c r="F25" s="62" t="s">
        <v>55</v>
      </c>
      <c r="G25" s="62" t="s">
        <v>55</v>
      </c>
      <c r="H25" s="62" t="s">
        <v>55</v>
      </c>
      <c r="I25" s="62" t="s">
        <v>55</v>
      </c>
      <c r="J25" s="62" t="s">
        <v>55</v>
      </c>
      <c r="K25" s="62" t="s">
        <v>55</v>
      </c>
      <c r="L25" s="29"/>
      <c r="M25" s="40"/>
      <c r="N25" s="6"/>
      <c r="O25" s="5"/>
      <c r="S25" s="59"/>
    </row>
    <row r="26" spans="1:34" ht="14.25" x14ac:dyDescent="0.2">
      <c r="A26" s="134" t="s">
        <v>36</v>
      </c>
      <c r="B26" s="135"/>
      <c r="C26" s="136"/>
      <c r="D26" s="136"/>
      <c r="E26" s="136"/>
      <c r="F26" s="136"/>
      <c r="G26" s="136"/>
      <c r="H26" s="136"/>
      <c r="I26" s="136"/>
      <c r="J26" s="136"/>
      <c r="K26" s="137"/>
      <c r="L26" s="29"/>
      <c r="M26" s="40"/>
      <c r="N26" s="5"/>
      <c r="O26" s="5"/>
      <c r="S26" s="59"/>
    </row>
    <row r="27" spans="1:34" x14ac:dyDescent="0.2">
      <c r="A27" s="138"/>
      <c r="B27" s="139" t="s">
        <v>35</v>
      </c>
      <c r="C27" s="62" t="s">
        <v>55</v>
      </c>
      <c r="D27" s="62" t="s">
        <v>55</v>
      </c>
      <c r="E27" s="62" t="s">
        <v>55</v>
      </c>
      <c r="F27" s="62" t="s">
        <v>55</v>
      </c>
      <c r="G27" s="62" t="s">
        <v>55</v>
      </c>
      <c r="H27" s="62" t="s">
        <v>55</v>
      </c>
      <c r="I27" s="62" t="s">
        <v>55</v>
      </c>
      <c r="J27" s="62" t="s">
        <v>55</v>
      </c>
      <c r="K27" s="62" t="s">
        <v>55</v>
      </c>
      <c r="L27" s="41"/>
      <c r="M27" s="42"/>
      <c r="N27" s="15"/>
      <c r="O27" s="7"/>
      <c r="S27" s="59"/>
    </row>
    <row r="28" spans="1:34" ht="15" customHeight="1" x14ac:dyDescent="0.2">
      <c r="A28" s="31" t="s">
        <v>42</v>
      </c>
      <c r="B28" s="75"/>
      <c r="C28" s="24"/>
      <c r="D28" s="24"/>
      <c r="E28" s="25"/>
      <c r="F28" s="24"/>
      <c r="G28" s="24"/>
      <c r="H28" s="24"/>
      <c r="I28" s="24"/>
      <c r="J28" s="24"/>
      <c r="K28" s="25"/>
      <c r="L28" s="102"/>
      <c r="M28" s="24"/>
      <c r="N28" s="24"/>
      <c r="O28" s="25"/>
      <c r="S28" s="59"/>
    </row>
    <row r="29" spans="1:34" x14ac:dyDescent="0.2">
      <c r="A29" s="76" t="s">
        <v>43</v>
      </c>
      <c r="B29" s="56" t="s">
        <v>48</v>
      </c>
      <c r="C29" s="62" t="s">
        <v>55</v>
      </c>
      <c r="D29" s="62" t="s">
        <v>55</v>
      </c>
      <c r="E29" s="62" t="s">
        <v>55</v>
      </c>
      <c r="F29" s="62" t="s">
        <v>55</v>
      </c>
      <c r="G29" s="62" t="s">
        <v>55</v>
      </c>
      <c r="H29" s="62" t="s">
        <v>55</v>
      </c>
      <c r="I29" s="62" t="s">
        <v>55</v>
      </c>
      <c r="J29" s="62" t="s">
        <v>55</v>
      </c>
      <c r="K29" s="62" t="s">
        <v>55</v>
      </c>
      <c r="L29" s="58" t="s">
        <v>44</v>
      </c>
      <c r="M29" s="44"/>
      <c r="N29" s="12">
        <v>0</v>
      </c>
      <c r="O29" s="105" t="s">
        <v>45</v>
      </c>
      <c r="S29" s="59"/>
    </row>
    <row r="30" spans="1:34" ht="15" x14ac:dyDescent="0.2">
      <c r="A30" s="86" t="s">
        <v>31</v>
      </c>
      <c r="B30" s="77"/>
      <c r="C30" s="21"/>
      <c r="D30" s="21"/>
      <c r="E30" s="22"/>
      <c r="F30" s="21"/>
      <c r="G30" s="21"/>
      <c r="H30" s="21"/>
      <c r="I30" s="21"/>
      <c r="J30" s="21"/>
      <c r="K30" s="22"/>
      <c r="L30" s="120"/>
      <c r="M30" s="121"/>
      <c r="N30" s="121"/>
      <c r="O30" s="121"/>
      <c r="S30" s="59"/>
    </row>
    <row r="31" spans="1:34" x14ac:dyDescent="0.2">
      <c r="A31" s="172"/>
      <c r="B31" s="195" t="s">
        <v>102</v>
      </c>
      <c r="C31" s="62" t="s">
        <v>55</v>
      </c>
      <c r="D31" s="62" t="s">
        <v>55</v>
      </c>
      <c r="E31" s="62" t="s">
        <v>55</v>
      </c>
      <c r="F31" s="62" t="s">
        <v>55</v>
      </c>
      <c r="G31" s="62" t="s">
        <v>55</v>
      </c>
      <c r="H31" s="62" t="s">
        <v>55</v>
      </c>
      <c r="I31" s="62" t="s">
        <v>55</v>
      </c>
      <c r="J31" s="62" t="s">
        <v>55</v>
      </c>
      <c r="K31" s="62" t="s">
        <v>55</v>
      </c>
      <c r="L31" s="122" t="s">
        <v>11</v>
      </c>
      <c r="M31" s="123"/>
      <c r="N31" s="2"/>
      <c r="O31" s="124"/>
      <c r="S31" s="59"/>
    </row>
    <row r="32" spans="1:34" x14ac:dyDescent="0.2">
      <c r="A32" s="119"/>
      <c r="B32" s="117" t="s">
        <v>72</v>
      </c>
      <c r="C32" s="62" t="s">
        <v>55</v>
      </c>
      <c r="D32" s="62" t="s">
        <v>55</v>
      </c>
      <c r="E32" s="62" t="s">
        <v>55</v>
      </c>
      <c r="F32" s="62" t="s">
        <v>55</v>
      </c>
      <c r="G32" s="62" t="s">
        <v>55</v>
      </c>
      <c r="H32" s="62" t="s">
        <v>55</v>
      </c>
      <c r="I32" s="62" t="s">
        <v>55</v>
      </c>
      <c r="J32" s="62" t="s">
        <v>55</v>
      </c>
      <c r="K32" s="62" t="s">
        <v>55</v>
      </c>
      <c r="L32" s="122" t="s">
        <v>11</v>
      </c>
      <c r="M32" s="111"/>
      <c r="N32" s="125"/>
      <c r="O32" s="124"/>
      <c r="S32" s="59"/>
    </row>
    <row r="33" spans="1:19" x14ac:dyDescent="0.2">
      <c r="A33" s="119"/>
      <c r="B33" s="117" t="s">
        <v>73</v>
      </c>
      <c r="C33" s="62" t="s">
        <v>55</v>
      </c>
      <c r="D33" s="62" t="s">
        <v>55</v>
      </c>
      <c r="E33" s="62" t="s">
        <v>55</v>
      </c>
      <c r="F33" s="62" t="s">
        <v>55</v>
      </c>
      <c r="G33" s="62" t="s">
        <v>55</v>
      </c>
      <c r="H33" s="62" t="s">
        <v>55</v>
      </c>
      <c r="I33" s="62" t="s">
        <v>55</v>
      </c>
      <c r="J33" s="62" t="s">
        <v>55</v>
      </c>
      <c r="K33" s="62" t="s">
        <v>55</v>
      </c>
      <c r="L33" s="122" t="s">
        <v>11</v>
      </c>
      <c r="M33" s="111"/>
      <c r="N33" s="2"/>
      <c r="O33" s="2"/>
      <c r="S33" s="59"/>
    </row>
    <row r="34" spans="1:19" x14ac:dyDescent="0.2">
      <c r="A34" s="79"/>
      <c r="B34" s="33" t="s">
        <v>63</v>
      </c>
      <c r="C34" s="62" t="s">
        <v>55</v>
      </c>
      <c r="D34" s="62" t="s">
        <v>55</v>
      </c>
      <c r="E34" s="62" t="s">
        <v>55</v>
      </c>
      <c r="F34" s="62" t="s">
        <v>55</v>
      </c>
      <c r="G34" s="62" t="s">
        <v>55</v>
      </c>
      <c r="H34" s="62" t="s">
        <v>55</v>
      </c>
      <c r="I34" s="62" t="s">
        <v>55</v>
      </c>
      <c r="J34" s="62" t="s">
        <v>55</v>
      </c>
      <c r="K34" s="62" t="s">
        <v>55</v>
      </c>
      <c r="L34" s="122" t="s">
        <v>11</v>
      </c>
      <c r="M34" s="111"/>
      <c r="N34" s="2"/>
      <c r="O34" s="2"/>
      <c r="S34" s="59"/>
    </row>
    <row r="35" spans="1:19" x14ac:dyDescent="0.2">
      <c r="A35" s="79"/>
      <c r="B35" s="33" t="s">
        <v>34</v>
      </c>
      <c r="C35" s="62" t="s">
        <v>55</v>
      </c>
      <c r="D35" s="62" t="s">
        <v>55</v>
      </c>
      <c r="E35" s="62" t="s">
        <v>55</v>
      </c>
      <c r="F35" s="62" t="s">
        <v>55</v>
      </c>
      <c r="G35" s="62" t="s">
        <v>55</v>
      </c>
      <c r="H35" s="62" t="s">
        <v>55</v>
      </c>
      <c r="I35" s="62" t="s">
        <v>55</v>
      </c>
      <c r="J35" s="62" t="s">
        <v>55</v>
      </c>
      <c r="K35" s="62" t="s">
        <v>55</v>
      </c>
      <c r="L35" s="122" t="s">
        <v>11</v>
      </c>
      <c r="M35" s="111"/>
      <c r="N35" s="2"/>
      <c r="O35" s="2"/>
      <c r="S35" s="59"/>
    </row>
    <row r="36" spans="1:19" x14ac:dyDescent="0.2">
      <c r="A36" s="79"/>
      <c r="B36" s="34" t="s">
        <v>13</v>
      </c>
      <c r="C36" s="62" t="s">
        <v>55</v>
      </c>
      <c r="D36" s="62" t="s">
        <v>55</v>
      </c>
      <c r="E36" s="62" t="s">
        <v>55</v>
      </c>
      <c r="F36" s="62" t="s">
        <v>55</v>
      </c>
      <c r="G36" s="62" t="s">
        <v>55</v>
      </c>
      <c r="H36" s="62" t="s">
        <v>55</v>
      </c>
      <c r="I36" s="62" t="s">
        <v>55</v>
      </c>
      <c r="J36" s="62" t="s">
        <v>55</v>
      </c>
      <c r="K36" s="62" t="s">
        <v>55</v>
      </c>
      <c r="L36" s="122" t="s">
        <v>11</v>
      </c>
      <c r="M36" s="111"/>
      <c r="N36" s="2"/>
      <c r="O36" s="2"/>
      <c r="S36" s="59"/>
    </row>
    <row r="37" spans="1:19" x14ac:dyDescent="0.2">
      <c r="A37" s="78"/>
      <c r="B37" s="34" t="s">
        <v>65</v>
      </c>
      <c r="C37" s="62" t="s">
        <v>55</v>
      </c>
      <c r="D37" s="62" t="s">
        <v>55</v>
      </c>
      <c r="E37" s="62" t="s">
        <v>55</v>
      </c>
      <c r="F37" s="62" t="s">
        <v>55</v>
      </c>
      <c r="G37" s="62" t="s">
        <v>55</v>
      </c>
      <c r="H37" s="62" t="s">
        <v>55</v>
      </c>
      <c r="I37" s="62" t="s">
        <v>55</v>
      </c>
      <c r="J37" s="62" t="s">
        <v>55</v>
      </c>
      <c r="K37" s="62" t="s">
        <v>55</v>
      </c>
      <c r="L37" s="122" t="s">
        <v>11</v>
      </c>
      <c r="M37" s="111"/>
      <c r="N37" s="2"/>
      <c r="O37" s="2"/>
      <c r="S37" s="59"/>
    </row>
    <row r="38" spans="1:19" ht="18.95" customHeight="1" x14ac:dyDescent="0.2">
      <c r="A38" s="130" t="s">
        <v>1</v>
      </c>
      <c r="B38" s="144"/>
      <c r="C38" s="143">
        <f>SUM(C8:C37)</f>
        <v>0</v>
      </c>
      <c r="D38" s="143">
        <f t="shared" ref="D38:K38" si="0">SUM(D8:D37)</f>
        <v>0</v>
      </c>
      <c r="E38" s="143">
        <f t="shared" si="0"/>
        <v>0</v>
      </c>
      <c r="F38" s="143">
        <f t="shared" si="0"/>
        <v>0</v>
      </c>
      <c r="G38" s="143">
        <f t="shared" si="0"/>
        <v>0</v>
      </c>
      <c r="H38" s="143">
        <f t="shared" si="0"/>
        <v>0</v>
      </c>
      <c r="I38" s="143">
        <f t="shared" si="0"/>
        <v>0</v>
      </c>
      <c r="J38" s="143">
        <f t="shared" si="0"/>
        <v>0</v>
      </c>
      <c r="K38" s="143">
        <f t="shared" si="0"/>
        <v>0</v>
      </c>
      <c r="L38" s="2"/>
      <c r="M38" s="2"/>
      <c r="N38" s="2"/>
      <c r="O38" s="2"/>
      <c r="S38" s="59"/>
    </row>
    <row r="39" spans="1:19" ht="34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S39" s="59"/>
    </row>
    <row r="40" spans="1:19" ht="21" customHeight="1" x14ac:dyDescent="0.2">
      <c r="A40" s="130" t="s">
        <v>83</v>
      </c>
      <c r="B40" s="140"/>
      <c r="C40" s="141"/>
      <c r="D40" s="141"/>
      <c r="E40" s="141"/>
      <c r="F40" s="142"/>
      <c r="G40" s="143">
        <f>SUM(G41:G48)</f>
        <v>0</v>
      </c>
      <c r="H40" s="143">
        <f t="shared" ref="H40:K40" si="1">SUM(H41:H48)</f>
        <v>0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79" t="s">
        <v>87</v>
      </c>
      <c r="M40" s="180"/>
      <c r="N40" s="1"/>
      <c r="O40" s="1"/>
      <c r="S40" s="59"/>
    </row>
    <row r="41" spans="1:19" x14ac:dyDescent="0.2">
      <c r="A41" s="118"/>
      <c r="B41" s="117"/>
      <c r="C41" s="145"/>
      <c r="D41" s="146"/>
      <c r="E41" s="147"/>
      <c r="F41" s="62" t="s">
        <v>55</v>
      </c>
      <c r="G41" s="62" t="s">
        <v>55</v>
      </c>
      <c r="H41" s="62" t="s">
        <v>55</v>
      </c>
      <c r="I41" s="62" t="s">
        <v>55</v>
      </c>
      <c r="J41" s="62" t="s">
        <v>55</v>
      </c>
      <c r="K41" s="62" t="s">
        <v>55</v>
      </c>
      <c r="L41" s="181"/>
      <c r="M41" s="182"/>
      <c r="N41" s="1"/>
      <c r="O41" s="1"/>
      <c r="S41" s="59"/>
    </row>
    <row r="42" spans="1:19" x14ac:dyDescent="0.2">
      <c r="A42" s="119"/>
      <c r="B42" s="117" t="s">
        <v>17</v>
      </c>
      <c r="C42" s="148"/>
      <c r="D42" s="149"/>
      <c r="E42" s="150"/>
      <c r="F42" s="62" t="s">
        <v>55</v>
      </c>
      <c r="G42" s="62" t="s">
        <v>55</v>
      </c>
      <c r="H42" s="62" t="s">
        <v>55</v>
      </c>
      <c r="I42" s="62" t="s">
        <v>55</v>
      </c>
      <c r="J42" s="62" t="s">
        <v>55</v>
      </c>
      <c r="K42" s="62" t="s">
        <v>55</v>
      </c>
      <c r="L42" s="181">
        <v>1</v>
      </c>
      <c r="M42" s="182"/>
      <c r="N42" s="1"/>
      <c r="O42" s="1"/>
      <c r="S42" s="59"/>
    </row>
    <row r="43" spans="1:19" x14ac:dyDescent="0.2">
      <c r="A43" s="119"/>
      <c r="B43" s="117" t="s">
        <v>12</v>
      </c>
      <c r="C43" s="148"/>
      <c r="D43" s="149"/>
      <c r="E43" s="150"/>
      <c r="F43" s="62" t="s">
        <v>55</v>
      </c>
      <c r="G43" s="62" t="s">
        <v>55</v>
      </c>
      <c r="H43" s="62" t="s">
        <v>55</v>
      </c>
      <c r="I43" s="62" t="s">
        <v>55</v>
      </c>
      <c r="J43" s="62" t="s">
        <v>55</v>
      </c>
      <c r="K43" s="62" t="s">
        <v>55</v>
      </c>
      <c r="L43" s="177">
        <f>IFERROR(0,-SUM(C43:K43)/SUM(D31:D32))</f>
        <v>0</v>
      </c>
      <c r="M43" s="178" t="e">
        <f>-SUM(D43:L43)/SUM(D32:L32)</f>
        <v>#DIV/0!</v>
      </c>
      <c r="N43" s="1"/>
      <c r="O43" s="1"/>
      <c r="S43" s="59"/>
    </row>
    <row r="44" spans="1:19" x14ac:dyDescent="0.2">
      <c r="A44" s="119"/>
      <c r="B44" s="117" t="s">
        <v>59</v>
      </c>
      <c r="C44" s="148"/>
      <c r="D44" s="149"/>
      <c r="E44" s="150"/>
      <c r="F44" s="62" t="s">
        <v>55</v>
      </c>
      <c r="G44" s="62" t="s">
        <v>55</v>
      </c>
      <c r="H44" s="62" t="s">
        <v>55</v>
      </c>
      <c r="I44" s="62" t="s">
        <v>55</v>
      </c>
      <c r="J44" s="62" t="s">
        <v>55</v>
      </c>
      <c r="K44" s="62" t="s">
        <v>55</v>
      </c>
      <c r="L44" s="173">
        <f t="shared" ref="L44:L45" si="2">IFERROR(0,-SUM(C44:K44)/SUM(C33:K33))</f>
        <v>0</v>
      </c>
      <c r="M44" s="174"/>
      <c r="N44" s="1"/>
      <c r="O44" s="1"/>
      <c r="S44" s="59"/>
    </row>
    <row r="45" spans="1:19" x14ac:dyDescent="0.2">
      <c r="A45" s="79"/>
      <c r="B45" s="32" t="s">
        <v>74</v>
      </c>
      <c r="C45" s="148"/>
      <c r="D45" s="149"/>
      <c r="E45" s="150"/>
      <c r="F45" s="62" t="s">
        <v>55</v>
      </c>
      <c r="G45" s="62" t="s">
        <v>55</v>
      </c>
      <c r="H45" s="62" t="s">
        <v>55</v>
      </c>
      <c r="I45" s="62" t="s">
        <v>55</v>
      </c>
      <c r="J45" s="62" t="s">
        <v>55</v>
      </c>
      <c r="K45" s="62" t="s">
        <v>55</v>
      </c>
      <c r="L45" s="175">
        <f t="shared" si="2"/>
        <v>0</v>
      </c>
      <c r="M45" s="176"/>
      <c r="N45" s="1"/>
      <c r="O45" s="1"/>
      <c r="S45" s="59"/>
    </row>
    <row r="46" spans="1:19" x14ac:dyDescent="0.2">
      <c r="A46" s="79"/>
      <c r="B46" s="33" t="s">
        <v>60</v>
      </c>
      <c r="C46" s="148"/>
      <c r="D46" s="149"/>
      <c r="E46" s="150"/>
      <c r="F46" s="62" t="s">
        <v>55</v>
      </c>
      <c r="G46" s="62" t="s">
        <v>55</v>
      </c>
      <c r="H46" s="62" t="s">
        <v>55</v>
      </c>
      <c r="I46" s="62" t="s">
        <v>55</v>
      </c>
      <c r="J46" s="62" t="s">
        <v>55</v>
      </c>
      <c r="K46" s="62" t="s">
        <v>55</v>
      </c>
      <c r="L46" s="175">
        <f t="shared" ref="L46:L48" si="3">IFERROR(0,-SUM(C46:K46)/SUM(C35:K35))</f>
        <v>0</v>
      </c>
      <c r="M46" s="176"/>
      <c r="N46" s="1"/>
      <c r="O46" s="1"/>
      <c r="S46" s="59"/>
    </row>
    <row r="47" spans="1:19" x14ac:dyDescent="0.2">
      <c r="A47" s="79"/>
      <c r="B47" s="32" t="s">
        <v>61</v>
      </c>
      <c r="C47" s="148"/>
      <c r="D47" s="149"/>
      <c r="E47" s="150"/>
      <c r="F47" s="62" t="s">
        <v>55</v>
      </c>
      <c r="G47" s="62" t="s">
        <v>55</v>
      </c>
      <c r="H47" s="62" t="s">
        <v>55</v>
      </c>
      <c r="I47" s="62" t="s">
        <v>55</v>
      </c>
      <c r="J47" s="62" t="s">
        <v>55</v>
      </c>
      <c r="K47" s="62" t="s">
        <v>55</v>
      </c>
      <c r="L47" s="175">
        <f t="shared" si="3"/>
        <v>0</v>
      </c>
      <c r="M47" s="176"/>
      <c r="N47" s="1"/>
      <c r="O47" s="1"/>
      <c r="S47" s="59"/>
    </row>
    <row r="48" spans="1:19" x14ac:dyDescent="0.2">
      <c r="A48" s="78"/>
      <c r="B48" s="32" t="s">
        <v>71</v>
      </c>
      <c r="C48" s="151"/>
      <c r="D48" s="152"/>
      <c r="E48" s="153"/>
      <c r="F48" s="62" t="s">
        <v>55</v>
      </c>
      <c r="G48" s="62" t="s">
        <v>55</v>
      </c>
      <c r="H48" s="62" t="s">
        <v>55</v>
      </c>
      <c r="I48" s="62" t="s">
        <v>55</v>
      </c>
      <c r="J48" s="62" t="s">
        <v>55</v>
      </c>
      <c r="K48" s="62" t="s">
        <v>55</v>
      </c>
      <c r="L48" s="175">
        <f t="shared" si="3"/>
        <v>0</v>
      </c>
      <c r="M48" s="176"/>
      <c r="N48" s="1"/>
      <c r="O48" s="1"/>
      <c r="S48" s="59"/>
    </row>
    <row r="49" spans="1:19" x14ac:dyDescent="0.2">
      <c r="A49" s="107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10"/>
      <c r="M49" s="111"/>
      <c r="N49" s="1"/>
      <c r="O49" s="1"/>
      <c r="S49" s="59"/>
    </row>
    <row r="50" spans="1:19" ht="13.5" thickBo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S50" s="59"/>
    </row>
    <row r="51" spans="1:19" ht="15.75" thickTop="1" x14ac:dyDescent="0.25">
      <c r="A51" s="154" t="s">
        <v>39</v>
      </c>
      <c r="B51" s="155"/>
      <c r="C51" s="90">
        <v>0</v>
      </c>
      <c r="D51" s="90">
        <v>0</v>
      </c>
      <c r="E51" s="91">
        <v>0</v>
      </c>
      <c r="F51" s="163">
        <v>0</v>
      </c>
      <c r="G51" s="90"/>
      <c r="H51" s="90"/>
      <c r="I51" s="90"/>
      <c r="J51" s="90"/>
      <c r="K51" s="91"/>
      <c r="L51" s="1"/>
      <c r="M51" s="1"/>
      <c r="N51" s="1"/>
      <c r="O51" s="1"/>
      <c r="S51" s="59"/>
    </row>
    <row r="52" spans="1:19" ht="15" x14ac:dyDescent="0.25">
      <c r="A52" s="156" t="s">
        <v>2</v>
      </c>
      <c r="B52" s="157"/>
      <c r="C52" s="92"/>
      <c r="D52" s="92"/>
      <c r="E52" s="93">
        <v>0</v>
      </c>
      <c r="F52" s="164">
        <v>0</v>
      </c>
      <c r="G52" s="92"/>
      <c r="H52" s="92"/>
      <c r="I52" s="92"/>
      <c r="J52" s="92"/>
      <c r="K52" s="93"/>
      <c r="L52" s="1"/>
      <c r="M52" s="1"/>
      <c r="N52" s="1"/>
      <c r="O52" s="1"/>
      <c r="S52" s="59"/>
    </row>
    <row r="53" spans="1:19" ht="15" x14ac:dyDescent="0.25">
      <c r="A53" s="156" t="s">
        <v>85</v>
      </c>
      <c r="B53" s="157"/>
      <c r="C53" s="92">
        <v>0</v>
      </c>
      <c r="D53" s="92">
        <v>0</v>
      </c>
      <c r="E53" s="93">
        <v>0</v>
      </c>
      <c r="F53" s="164">
        <v>0</v>
      </c>
      <c r="G53" s="92">
        <v>0</v>
      </c>
      <c r="H53" s="92">
        <v>0</v>
      </c>
      <c r="I53" s="92">
        <v>0</v>
      </c>
      <c r="J53" s="92">
        <v>0</v>
      </c>
      <c r="K53" s="93">
        <v>0</v>
      </c>
      <c r="L53" s="1"/>
      <c r="M53" s="1"/>
      <c r="N53" s="1"/>
      <c r="O53" s="1"/>
      <c r="S53" s="1"/>
    </row>
    <row r="54" spans="1:19" s="1" customFormat="1" ht="16.5" thickBot="1" x14ac:dyDescent="0.3">
      <c r="A54" s="158" t="s">
        <v>64</v>
      </c>
      <c r="B54" s="159"/>
      <c r="C54" s="160">
        <f>C51+C52-C53</f>
        <v>0</v>
      </c>
      <c r="D54" s="160">
        <f t="shared" ref="D54:K54" si="4">D51+D52-D53</f>
        <v>0</v>
      </c>
      <c r="E54" s="161">
        <f t="shared" si="4"/>
        <v>0</v>
      </c>
      <c r="F54" s="165">
        <f t="shared" si="4"/>
        <v>0</v>
      </c>
      <c r="G54" s="160">
        <f t="shared" si="4"/>
        <v>0</v>
      </c>
      <c r="H54" s="160">
        <f t="shared" si="4"/>
        <v>0</v>
      </c>
      <c r="I54" s="160">
        <f t="shared" si="4"/>
        <v>0</v>
      </c>
      <c r="J54" s="160">
        <f t="shared" si="4"/>
        <v>0</v>
      </c>
      <c r="K54" s="161">
        <f t="shared" si="4"/>
        <v>0</v>
      </c>
    </row>
    <row r="55" spans="1:19" s="1" customFormat="1" ht="15.75" thickTop="1" x14ac:dyDescent="0.25">
      <c r="A55" s="112"/>
      <c r="B55" s="2"/>
      <c r="C55" s="113"/>
      <c r="D55" s="113"/>
      <c r="E55" s="113"/>
      <c r="F55" s="113"/>
    </row>
    <row r="56" spans="1:19" s="1" customFormat="1" x14ac:dyDescent="0.2">
      <c r="C56" s="10"/>
      <c r="D56" s="10"/>
      <c r="E56" s="10"/>
    </row>
    <row r="57" spans="1:19" s="1" customFormat="1" ht="14.25" x14ac:dyDescent="0.2">
      <c r="A57" s="95" t="s">
        <v>88</v>
      </c>
      <c r="B57" s="95"/>
      <c r="C57" s="162">
        <v>2.5</v>
      </c>
      <c r="D57" s="99">
        <v>0.90300000000000002</v>
      </c>
      <c r="E57" s="99">
        <f>36550/3600</f>
        <v>10.152777777777779</v>
      </c>
      <c r="F57" s="96">
        <v>0</v>
      </c>
      <c r="G57" s="94" t="e">
        <f>SUMPRODUCT(C54:F54,C31:F31)/G38</f>
        <v>#DIV/0!</v>
      </c>
      <c r="H57" s="94"/>
    </row>
    <row r="58" spans="1:19" s="1" customFormat="1" ht="18.75" x14ac:dyDescent="0.35">
      <c r="A58" s="95" t="s">
        <v>89</v>
      </c>
      <c r="B58" s="95"/>
      <c r="C58" s="96">
        <f>55.8*0.0036*C57</f>
        <v>0.50219999999999998</v>
      </c>
      <c r="D58" s="96">
        <f>55.8*0.0036*D57</f>
        <v>0.18139464</v>
      </c>
      <c r="E58" s="96">
        <f>73.3*0.0036*E57</f>
        <v>2.6791150000000004</v>
      </c>
      <c r="F58" s="96">
        <v>0</v>
      </c>
      <c r="G58" s="94"/>
      <c r="H58" s="94"/>
    </row>
    <row r="59" spans="1:19" s="1" customFormat="1" x14ac:dyDescent="0.2"/>
    <row r="60" spans="1:19" s="1" customFormat="1" x14ac:dyDescent="0.2"/>
    <row r="61" spans="1:19" s="1" customFormat="1" x14ac:dyDescent="0.2"/>
    <row r="62" spans="1:19" s="1" customFormat="1" x14ac:dyDescent="0.2"/>
    <row r="63" spans="1:19" s="1" customFormat="1" x14ac:dyDescent="0.2"/>
    <row r="64" spans="1:19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</sheetData>
  <mergeCells count="14">
    <mergeCell ref="H3:K3"/>
    <mergeCell ref="L4:M4"/>
    <mergeCell ref="L5:M5"/>
    <mergeCell ref="D3:E3"/>
    <mergeCell ref="L43:M43"/>
    <mergeCell ref="L40:M40"/>
    <mergeCell ref="L41:M41"/>
    <mergeCell ref="L42:M42"/>
    <mergeCell ref="L3:O3"/>
    <mergeCell ref="L44:M44"/>
    <mergeCell ref="L45:M45"/>
    <mergeCell ref="L46:M46"/>
    <mergeCell ref="L47:M47"/>
    <mergeCell ref="L48:M48"/>
  </mergeCells>
  <pageMargins left="0.78740157480314965" right="0.78740157480314965" top="0.98425196850393704" bottom="0.98425196850393704" header="0.51181102362204722" footer="0.51181102362204722"/>
  <pageSetup paperSize="9" scale="30" orientation="landscape" horizontalDpi="1200" verticalDpi="1200" r:id="rId1"/>
  <headerFooter alignWithMargins="0">
    <oddHeader>&amp;LPirotech&amp;Rjbv@pirotech.be</oddHeader>
    <oddFooter>&amp;L&amp;F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14"/>
  <sheetViews>
    <sheetView workbookViewId="0">
      <selection activeCell="D18" sqref="D18"/>
    </sheetView>
  </sheetViews>
  <sheetFormatPr baseColWidth="10" defaultRowHeight="12.75" x14ac:dyDescent="0.2"/>
  <sheetData>
    <row r="1" spans="1:1" ht="15" x14ac:dyDescent="0.25">
      <c r="A1" s="97" t="s">
        <v>67</v>
      </c>
    </row>
    <row r="2" spans="1:1" x14ac:dyDescent="0.2">
      <c r="A2" t="s">
        <v>68</v>
      </c>
    </row>
    <row r="4" spans="1:1" ht="15" x14ac:dyDescent="0.25">
      <c r="A4" s="97" t="s">
        <v>69</v>
      </c>
    </row>
    <row r="5" spans="1:1" x14ac:dyDescent="0.2">
      <c r="A5" t="s">
        <v>67</v>
      </c>
    </row>
    <row r="6" spans="1:1" x14ac:dyDescent="0.2">
      <c r="A6" s="98" t="s">
        <v>70</v>
      </c>
    </row>
    <row r="9" spans="1:1" ht="15" x14ac:dyDescent="0.25">
      <c r="A9" s="97" t="s">
        <v>79</v>
      </c>
    </row>
    <row r="10" spans="1:1" x14ac:dyDescent="0.2">
      <c r="A10" s="98" t="s">
        <v>80</v>
      </c>
    </row>
    <row r="11" spans="1:1" x14ac:dyDescent="0.2">
      <c r="A11" s="98" t="s">
        <v>81</v>
      </c>
    </row>
    <row r="13" spans="1:1" ht="15" x14ac:dyDescent="0.25">
      <c r="A13" s="97" t="s">
        <v>75</v>
      </c>
    </row>
    <row r="14" spans="1:1" x14ac:dyDescent="0.2">
      <c r="A14" s="98" t="s">
        <v>76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Canevas</vt:lpstr>
      <vt:lpstr>Explications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jean-benoit VERBEKE</dc:creator>
  <cp:lastModifiedBy>Jean-Benoit Verbeke</cp:lastModifiedBy>
  <cp:lastPrinted>2017-03-17T09:28:40Z</cp:lastPrinted>
  <dcterms:created xsi:type="dcterms:W3CDTF">1996-10-21T11:03:58Z</dcterms:created>
  <dcterms:modified xsi:type="dcterms:W3CDTF">2018-09-06T10:06:29Z</dcterms:modified>
</cp:coreProperties>
</file>