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lloniegov-my.sharepoint.com/personal/julien_baudoux_spw_wallonie_be/Documents/Bureau/Divers/Backup/PLRE 2021/Second appel/"/>
    </mc:Choice>
  </mc:AlternateContent>
  <xr:revisionPtr revIDLastSave="601" documentId="8_{6F57DD00-D56A-46FD-91DF-05143B3F39F5}" xr6:coauthVersionLast="47" xr6:coauthVersionMax="47" xr10:uidLastSave="{2A797F56-5CC0-40EF-B750-00D08A10EE07}"/>
  <bookViews>
    <workbookView xWindow="-108" yWindow="-108" windowWidth="23256" windowHeight="12456" xr2:uid="{00000000-000D-0000-FFFF-FFFF00000000}"/>
  </bookViews>
  <sheets>
    <sheet name="INFOS" sheetId="1" r:id="rId1"/>
    <sheet name="1-Projet" sheetId="2" r:id="rId2"/>
    <sheet name="2-Admin" sheetId="3" r:id="rId3"/>
    <sheet name="3-DEPENSES - PHASE ELABORATION" sheetId="5" r:id="rId4"/>
    <sheet name="3-DEPENSES - PHASE EMBARQUEMENT" sheetId="14" r:id="rId5"/>
    <sheet name="3-DEPENSES - PHASE ETUDE" sheetId="15" r:id="rId6"/>
    <sheet name="3-DEPENSES - PHASE EXECUTION" sheetId="16" r:id="rId7"/>
    <sheet name="3-DEPENSES - PHASE EXPLOITATION" sheetId="17" r:id="rId8"/>
    <sheet name="3-DEPENSES - PHASE EVALUATION" sheetId="18" r:id="rId9"/>
    <sheet name="4-REVENUS" sheetId="13" r:id="rId10"/>
    <sheet name="5-Budget total " sheetId="19" r:id="rId11"/>
    <sheet name="6-Frais éligibles" sheetId="10" r:id="rId12"/>
    <sheet name="LISTE" sheetId="4" state="hidden" r:id="rId13"/>
  </sheets>
  <externalReferences>
    <externalReference r:id="rId14"/>
    <externalReference r:id="rId15"/>
  </externalReferences>
  <definedNames>
    <definedName name="_Toc424222084" localSheetId="3">'3-DEPENSES - PHASE ELABORATION'!$A$30</definedName>
    <definedName name="_Toc424222084" localSheetId="4">'3-DEPENSES - PHASE EMBARQUEMENT'!$A$30</definedName>
    <definedName name="_Toc424222084" localSheetId="5">'3-DEPENSES - PHASE ETUDE'!$A$30</definedName>
    <definedName name="_Toc424222084" localSheetId="8">'3-DEPENSES - PHASE EVALUATION'!$A$30</definedName>
    <definedName name="_Toc424222084" localSheetId="6">'3-DEPENSES - PHASE EXECUTION'!$A$30</definedName>
    <definedName name="_Toc424222084" localSheetId="7">'3-DEPENSES - PHASE EXPLOITATION'!$A$30</definedName>
    <definedName name="_Toc424222084" localSheetId="9">'4-REVENUS'!#REF!</definedName>
    <definedName name="AIE">LISTE!$F$2:$F$15</definedName>
    <definedName name="CIV" localSheetId="10">[1]LISTE!$D$2:$D$7</definedName>
    <definedName name="CIV">LISTE!$D$2:$D$7</definedName>
    <definedName name="INFORMATIQUE">LISTE!$E$2:$E$4</definedName>
    <definedName name="OUI_NON">LISTE!$C$2:$C$7</definedName>
    <definedName name="TYPE_1">LISTE!$A$2:$A$8</definedName>
    <definedName name="TYPE_2">LISTE!$B$2:$B$7</definedName>
    <definedName name="_xlnm.Print_Area" localSheetId="2">'2-Admin'!$A$1:$B$25</definedName>
    <definedName name="_xlnm.Print_Area" localSheetId="3">'3-DEPENSES - PHASE ELABORATION'!$A$1:$N$105</definedName>
    <definedName name="_xlnm.Print_Area" localSheetId="4">'3-DEPENSES - PHASE EMBARQUEMENT'!$A$1:$N$105</definedName>
    <definedName name="_xlnm.Print_Area" localSheetId="5">'3-DEPENSES - PHASE ETUDE'!$A$1:$N$105</definedName>
    <definedName name="_xlnm.Print_Area" localSheetId="8">'3-DEPENSES - PHASE EVALUATION'!$A$1:$N$105</definedName>
    <definedName name="_xlnm.Print_Area" localSheetId="6">'3-DEPENSES - PHASE EXECUTION'!$A$1:$N$105</definedName>
    <definedName name="_xlnm.Print_Area" localSheetId="7">'3-DEPENSES - PHASE EXPLOITATION'!$A$1:$N$105</definedName>
    <definedName name="_xlnm.Print_Area" localSheetId="9">'4-REVENUS'!$A$1:$N$33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9" l="1"/>
  <c r="D52" i="19"/>
  <c r="F52" i="19"/>
  <c r="H52" i="19"/>
  <c r="H42" i="19"/>
  <c r="F42" i="19"/>
  <c r="D42" i="19"/>
  <c r="B62" i="19"/>
  <c r="B52" i="19" l="1"/>
  <c r="C53" i="19" s="1"/>
  <c r="B42" i="19"/>
  <c r="C43" i="19" s="1"/>
  <c r="H18" i="19"/>
  <c r="H27" i="19" s="1"/>
  <c r="H19" i="19"/>
  <c r="H28" i="19" s="1"/>
  <c r="H20" i="19"/>
  <c r="H29" i="19" s="1"/>
  <c r="H21" i="19"/>
  <c r="H30" i="19" s="1"/>
  <c r="H22" i="19"/>
  <c r="H31" i="19" s="1"/>
  <c r="H17" i="19"/>
  <c r="F18" i="19"/>
  <c r="F27" i="19" s="1"/>
  <c r="F19" i="19"/>
  <c r="F28" i="19" s="1"/>
  <c r="F20" i="19"/>
  <c r="F29" i="19" s="1"/>
  <c r="F21" i="19"/>
  <c r="F30" i="19" s="1"/>
  <c r="F22" i="19"/>
  <c r="F31" i="19" s="1"/>
  <c r="F17" i="19"/>
  <c r="D18" i="19"/>
  <c r="D27" i="19" s="1"/>
  <c r="D19" i="19"/>
  <c r="D28" i="19" s="1"/>
  <c r="D20" i="19"/>
  <c r="D29" i="19" s="1"/>
  <c r="D21" i="19"/>
  <c r="D30" i="19" s="1"/>
  <c r="D22" i="19"/>
  <c r="D31" i="19" s="1"/>
  <c r="D17" i="19"/>
  <c r="H14" i="19"/>
  <c r="F14" i="19"/>
  <c r="C62" i="19"/>
  <c r="H5" i="19"/>
  <c r="F5" i="19"/>
  <c r="D5" i="19"/>
  <c r="B5" i="19"/>
  <c r="H4" i="19"/>
  <c r="F4" i="19"/>
  <c r="D4" i="19"/>
  <c r="B4" i="19"/>
  <c r="B3" i="19"/>
  <c r="B14" i="19" l="1"/>
  <c r="C15" i="19" s="1"/>
  <c r="F23" i="19"/>
  <c r="F26" i="19"/>
  <c r="F32" i="19" s="1"/>
  <c r="D23" i="19"/>
  <c r="D26" i="19"/>
  <c r="D32" i="19" s="1"/>
  <c r="H23" i="19"/>
  <c r="H26" i="19"/>
  <c r="H32" i="19" s="1"/>
  <c r="B32" i="19" l="1"/>
  <c r="C33" i="19" s="1"/>
  <c r="B23" i="19"/>
  <c r="C24" i="19" s="1"/>
  <c r="H54" i="19"/>
  <c r="F54" i="19"/>
  <c r="D54" i="19"/>
  <c r="E104" i="18" l="1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80" i="18" s="1"/>
  <c r="B41" i="19" s="1"/>
  <c r="G17" i="18"/>
  <c r="D16" i="18"/>
  <c r="E16" i="18" s="1"/>
  <c r="H16" i="18" s="1"/>
  <c r="I16" i="18" s="1"/>
  <c r="D15" i="18"/>
  <c r="E15" i="18" s="1"/>
  <c r="H15" i="18" s="1"/>
  <c r="I15" i="18" s="1"/>
  <c r="D14" i="18"/>
  <c r="E14" i="18" s="1"/>
  <c r="H14" i="18" s="1"/>
  <c r="I14" i="18" s="1"/>
  <c r="D13" i="18"/>
  <c r="E13" i="18" s="1"/>
  <c r="H13" i="18" s="1"/>
  <c r="I13" i="18" s="1"/>
  <c r="D12" i="18"/>
  <c r="E12" i="18" s="1"/>
  <c r="H12" i="18" s="1"/>
  <c r="I12" i="18" s="1"/>
  <c r="D11" i="18"/>
  <c r="E11" i="18" s="1"/>
  <c r="H11" i="18" s="1"/>
  <c r="I11" i="18" s="1"/>
  <c r="D10" i="18"/>
  <c r="E10" i="18" s="1"/>
  <c r="H10" i="18" s="1"/>
  <c r="I10" i="18" s="1"/>
  <c r="D9" i="18"/>
  <c r="E9" i="18" s="1"/>
  <c r="H9" i="18" s="1"/>
  <c r="I9" i="18" s="1"/>
  <c r="D8" i="18"/>
  <c r="E8" i="18" s="1"/>
  <c r="H8" i="18" s="1"/>
  <c r="I8" i="18" s="1"/>
  <c r="D7" i="18"/>
  <c r="E7" i="18" s="1"/>
  <c r="H7" i="18" s="1"/>
  <c r="I7" i="18" s="1"/>
  <c r="I4" i="18"/>
  <c r="C1" i="18"/>
  <c r="B1" i="18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D16" i="17"/>
  <c r="E16" i="17" s="1"/>
  <c r="H16" i="17" s="1"/>
  <c r="I16" i="17" s="1"/>
  <c r="D15" i="17"/>
  <c r="E15" i="17" s="1"/>
  <c r="H15" i="17" s="1"/>
  <c r="I15" i="17" s="1"/>
  <c r="D14" i="17"/>
  <c r="E14" i="17" s="1"/>
  <c r="H14" i="17" s="1"/>
  <c r="I14" i="17" s="1"/>
  <c r="D13" i="17"/>
  <c r="E13" i="17" s="1"/>
  <c r="H13" i="17" s="1"/>
  <c r="I13" i="17" s="1"/>
  <c r="D12" i="17"/>
  <c r="E12" i="17" s="1"/>
  <c r="H12" i="17" s="1"/>
  <c r="I12" i="17" s="1"/>
  <c r="D11" i="17"/>
  <c r="E11" i="17" s="1"/>
  <c r="H11" i="17" s="1"/>
  <c r="I11" i="17" s="1"/>
  <c r="D10" i="17"/>
  <c r="E10" i="17" s="1"/>
  <c r="H10" i="17" s="1"/>
  <c r="I10" i="17" s="1"/>
  <c r="D9" i="17"/>
  <c r="E9" i="17" s="1"/>
  <c r="H9" i="17" s="1"/>
  <c r="I9" i="17" s="1"/>
  <c r="D8" i="17"/>
  <c r="E8" i="17" s="1"/>
  <c r="H8" i="17" s="1"/>
  <c r="I8" i="17" s="1"/>
  <c r="D7" i="17"/>
  <c r="E7" i="17" s="1"/>
  <c r="H7" i="17" s="1"/>
  <c r="I7" i="17" s="1"/>
  <c r="I4" i="17"/>
  <c r="G17" i="17" s="1"/>
  <c r="C1" i="17"/>
  <c r="B1" i="17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105" i="16" s="1"/>
  <c r="B49" i="19" s="1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80" i="16" s="1"/>
  <c r="B39" i="19" s="1"/>
  <c r="G17" i="16"/>
  <c r="E16" i="16"/>
  <c r="H16" i="16" s="1"/>
  <c r="I16" i="16" s="1"/>
  <c r="D16" i="16"/>
  <c r="D15" i="16"/>
  <c r="E15" i="16" s="1"/>
  <c r="H15" i="16" s="1"/>
  <c r="I15" i="16" s="1"/>
  <c r="H14" i="16"/>
  <c r="I14" i="16" s="1"/>
  <c r="E14" i="16"/>
  <c r="D14" i="16"/>
  <c r="D13" i="16"/>
  <c r="E13" i="16" s="1"/>
  <c r="H13" i="16" s="1"/>
  <c r="I13" i="16" s="1"/>
  <c r="E12" i="16"/>
  <c r="H12" i="16" s="1"/>
  <c r="I12" i="16" s="1"/>
  <c r="D12" i="16"/>
  <c r="D11" i="16"/>
  <c r="E11" i="16" s="1"/>
  <c r="H11" i="16" s="1"/>
  <c r="I11" i="16" s="1"/>
  <c r="H10" i="16"/>
  <c r="I10" i="16" s="1"/>
  <c r="E10" i="16"/>
  <c r="D10" i="16"/>
  <c r="D9" i="16"/>
  <c r="E9" i="16" s="1"/>
  <c r="H9" i="16" s="1"/>
  <c r="I9" i="16" s="1"/>
  <c r="E8" i="16"/>
  <c r="H8" i="16" s="1"/>
  <c r="I8" i="16" s="1"/>
  <c r="D8" i="16"/>
  <c r="D7" i="16"/>
  <c r="E7" i="16" s="1"/>
  <c r="H7" i="16" s="1"/>
  <c r="I7" i="16" s="1"/>
  <c r="I4" i="16"/>
  <c r="C1" i="16"/>
  <c r="B1" i="16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105" i="15" s="1"/>
  <c r="B48" i="19" s="1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80" i="15" s="1"/>
  <c r="B38" i="19" s="1"/>
  <c r="G17" i="15"/>
  <c r="D16" i="15"/>
  <c r="E16" i="15" s="1"/>
  <c r="H16" i="15" s="1"/>
  <c r="I16" i="15" s="1"/>
  <c r="D15" i="15"/>
  <c r="E15" i="15" s="1"/>
  <c r="H15" i="15" s="1"/>
  <c r="I15" i="15" s="1"/>
  <c r="D14" i="15"/>
  <c r="E14" i="15" s="1"/>
  <c r="H14" i="15" s="1"/>
  <c r="I14" i="15" s="1"/>
  <c r="D13" i="15"/>
  <c r="E13" i="15" s="1"/>
  <c r="H13" i="15" s="1"/>
  <c r="I13" i="15" s="1"/>
  <c r="D12" i="15"/>
  <c r="E12" i="15" s="1"/>
  <c r="H12" i="15" s="1"/>
  <c r="I12" i="15" s="1"/>
  <c r="D11" i="15"/>
  <c r="E11" i="15" s="1"/>
  <c r="H11" i="15" s="1"/>
  <c r="I11" i="15" s="1"/>
  <c r="D10" i="15"/>
  <c r="E10" i="15" s="1"/>
  <c r="H10" i="15" s="1"/>
  <c r="I10" i="15" s="1"/>
  <c r="D9" i="15"/>
  <c r="E9" i="15" s="1"/>
  <c r="H9" i="15" s="1"/>
  <c r="I9" i="15" s="1"/>
  <c r="D8" i="15"/>
  <c r="E8" i="15" s="1"/>
  <c r="H8" i="15" s="1"/>
  <c r="I8" i="15" s="1"/>
  <c r="D7" i="15"/>
  <c r="E7" i="15" s="1"/>
  <c r="H7" i="15" s="1"/>
  <c r="I7" i="15" s="1"/>
  <c r="I4" i="15"/>
  <c r="C1" i="15"/>
  <c r="B1" i="15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80" i="14" s="1"/>
  <c r="B37" i="19" s="1"/>
  <c r="G17" i="14"/>
  <c r="E16" i="14"/>
  <c r="H16" i="14" s="1"/>
  <c r="I16" i="14" s="1"/>
  <c r="D16" i="14"/>
  <c r="D15" i="14"/>
  <c r="E15" i="14" s="1"/>
  <c r="H15" i="14" s="1"/>
  <c r="I15" i="14" s="1"/>
  <c r="E14" i="14"/>
  <c r="H14" i="14" s="1"/>
  <c r="I14" i="14" s="1"/>
  <c r="D14" i="14"/>
  <c r="D13" i="14"/>
  <c r="E13" i="14" s="1"/>
  <c r="H13" i="14" s="1"/>
  <c r="I13" i="14" s="1"/>
  <c r="E12" i="14"/>
  <c r="H12" i="14" s="1"/>
  <c r="I12" i="14" s="1"/>
  <c r="D12" i="14"/>
  <c r="D11" i="14"/>
  <c r="E11" i="14" s="1"/>
  <c r="H11" i="14" s="1"/>
  <c r="I11" i="14" s="1"/>
  <c r="E10" i="14"/>
  <c r="H10" i="14" s="1"/>
  <c r="I10" i="14" s="1"/>
  <c r="D10" i="14"/>
  <c r="D9" i="14"/>
  <c r="E9" i="14" s="1"/>
  <c r="H9" i="14" s="1"/>
  <c r="I9" i="14" s="1"/>
  <c r="E8" i="14"/>
  <c r="H8" i="14" s="1"/>
  <c r="I8" i="14" s="1"/>
  <c r="D8" i="14"/>
  <c r="D7" i="14"/>
  <c r="E7" i="14" s="1"/>
  <c r="H7" i="14" s="1"/>
  <c r="I7" i="14" s="1"/>
  <c r="I4" i="14"/>
  <c r="C1" i="14"/>
  <c r="B1" i="14"/>
  <c r="E105" i="18" l="1"/>
  <c r="B51" i="19" s="1"/>
  <c r="E105" i="17"/>
  <c r="B50" i="19" s="1"/>
  <c r="G80" i="17"/>
  <c r="B40" i="19" s="1"/>
  <c r="E105" i="14"/>
  <c r="B47" i="19" s="1"/>
  <c r="I17" i="18"/>
  <c r="B13" i="19" s="1"/>
  <c r="I17" i="17"/>
  <c r="B12" i="19" s="1"/>
  <c r="I17" i="16"/>
  <c r="B11" i="19" s="1"/>
  <c r="I17" i="15"/>
  <c r="B10" i="19" s="1"/>
  <c r="I17" i="14"/>
  <c r="B9" i="19" s="1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B7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13" i="13"/>
  <c r="C1" i="5"/>
  <c r="C1" i="13"/>
  <c r="D16" i="5"/>
  <c r="E16" i="5" s="1"/>
  <c r="H16" i="5" s="1"/>
  <c r="I16" i="5" s="1"/>
  <c r="D15" i="5"/>
  <c r="E15" i="5" s="1"/>
  <c r="H15" i="5" s="1"/>
  <c r="I15" i="5" s="1"/>
  <c r="D14" i="5"/>
  <c r="E14" i="5" s="1"/>
  <c r="H14" i="5" s="1"/>
  <c r="I14" i="5" s="1"/>
  <c r="D13" i="5"/>
  <c r="E13" i="5" s="1"/>
  <c r="H13" i="5" s="1"/>
  <c r="I13" i="5" s="1"/>
  <c r="D12" i="5"/>
  <c r="E12" i="5" s="1"/>
  <c r="H12" i="5" s="1"/>
  <c r="I12" i="5" s="1"/>
  <c r="D11" i="5"/>
  <c r="E11" i="5" s="1"/>
  <c r="H11" i="5" s="1"/>
  <c r="I11" i="5" s="1"/>
  <c r="D10" i="5"/>
  <c r="E10" i="5" s="1"/>
  <c r="H10" i="5" s="1"/>
  <c r="I10" i="5" s="1"/>
  <c r="D9" i="5"/>
  <c r="E9" i="5" s="1"/>
  <c r="H9" i="5" s="1"/>
  <c r="I9" i="5" s="1"/>
  <c r="D8" i="5"/>
  <c r="E8" i="5" s="1"/>
  <c r="H8" i="5" s="1"/>
  <c r="I8" i="5" s="1"/>
  <c r="D7" i="5"/>
  <c r="E7" i="5" s="1"/>
  <c r="H7" i="5" s="1"/>
  <c r="I7" i="5" s="1"/>
  <c r="I4" i="5"/>
  <c r="G17" i="5" s="1"/>
  <c r="B1" i="13"/>
  <c r="B32" i="18" l="1"/>
  <c r="B32" i="17"/>
  <c r="B32" i="16"/>
  <c r="B20" i="19" s="1"/>
  <c r="B32" i="15"/>
  <c r="B32" i="14"/>
  <c r="D83" i="13"/>
  <c r="D58" i="13"/>
  <c r="B8" i="13"/>
  <c r="D33" i="13"/>
  <c r="I17" i="5"/>
  <c r="B44" i="18" l="1"/>
  <c r="B31" i="19" s="1"/>
  <c r="B22" i="19"/>
  <c r="B44" i="17"/>
  <c r="B30" i="19" s="1"/>
  <c r="B21" i="19"/>
  <c r="B44" i="16"/>
  <c r="B29" i="19" s="1"/>
  <c r="B67" i="19" s="1"/>
  <c r="B44" i="15"/>
  <c r="B28" i="19" s="1"/>
  <c r="B19" i="19"/>
  <c r="B66" i="19" s="1"/>
  <c r="B44" i="14"/>
  <c r="B27" i="19" s="1"/>
  <c r="B18" i="19"/>
  <c r="B65" i="19" s="1"/>
  <c r="B8" i="19"/>
  <c r="B15" i="19" s="1"/>
  <c r="B32" i="5"/>
  <c r="B17" i="19" s="1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85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49" i="5"/>
  <c r="B68" i="19" l="1"/>
  <c r="B24" i="19"/>
  <c r="B69" i="19"/>
  <c r="B44" i="5"/>
  <c r="B26" i="19" s="1"/>
  <c r="B33" i="19" s="1"/>
  <c r="E105" i="5"/>
  <c r="B46" i="19" s="1"/>
  <c r="B53" i="19" s="1"/>
  <c r="B1" i="5" l="1"/>
  <c r="G80" i="5" l="1"/>
  <c r="B36" i="19" s="1"/>
  <c r="B43" i="19" s="1"/>
  <c r="B54" i="19" l="1"/>
  <c r="B64" i="19"/>
  <c r="C5" i="2"/>
  <c r="B61" i="19" l="1"/>
  <c r="D56" i="19" s="1"/>
  <c r="C6" i="2"/>
  <c r="D57" i="19" l="1"/>
  <c r="D58" i="19"/>
  <c r="F56" i="19" l="1"/>
  <c r="F58" i="19" s="1"/>
  <c r="H56" i="19" s="1"/>
  <c r="H57" i="19" s="1"/>
  <c r="F57" i="19" l="1"/>
  <c r="B56" i="19"/>
  <c r="B57" i="19" s="1"/>
  <c r="H5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319D4652-641D-46F1-89EB-9EF18DA22D16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2318DD6D-81AA-4F54-96F0-7CD95F066630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C7798F6C-9712-4888-80DE-E89714897AEC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5757A37F-534A-4CC0-B6E2-8ACBBE3EE856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DEA68335-4DCE-412A-8F14-01E394E23140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6" authorId="0" shapeId="0" xr:uid="{BEAAB0B7-E68E-4D13-883D-D827B7CB75C3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BAUDOUX Julien</author>
  </authors>
  <commentList>
    <comment ref="A4" authorId="0" shapeId="0" xr:uid="{2850901B-F468-483C-8C31-85D9D1A90258}">
      <text>
        <r>
          <rPr>
            <b/>
            <sz val="9"/>
            <color indexed="81"/>
            <rFont val="Tahoma"/>
            <family val="2"/>
          </rPr>
          <t>BAUDOUX Julien:</t>
        </r>
        <r>
          <rPr>
            <sz val="9"/>
            <color indexed="81"/>
            <rFont val="Tahoma"/>
            <family val="2"/>
          </rPr>
          <t xml:space="preserve">
Dépenses non admises :
o Frais d’acquisition, amortissement ou leasing relatifs à des équipements bénéficiant d’une autre aide publique, même partielle,
o Mobilier et matériel de bureau, en ce compris le matériel informatique de base (PC, système d’exploitation, logiciel de bureautique).</t>
        </r>
      </text>
    </comment>
  </commentList>
</comments>
</file>

<file path=xl/sharedStrings.xml><?xml version="1.0" encoding="utf-8"?>
<sst xmlns="http://schemas.openxmlformats.org/spreadsheetml/2006/main" count="587" uniqueCount="197">
  <si>
    <t xml:space="preserve">Titre du projet </t>
  </si>
  <si>
    <t>Durée</t>
  </si>
  <si>
    <t xml:space="preserve">Durée du projet (en mois), </t>
  </si>
  <si>
    <t>Budget</t>
  </si>
  <si>
    <t>Visa</t>
  </si>
  <si>
    <t xml:space="preserve">Numéro de visa </t>
  </si>
  <si>
    <t>AB</t>
  </si>
  <si>
    <t>Numéro de l'article budgétaire</t>
  </si>
  <si>
    <t>Renseignements administratifs</t>
  </si>
  <si>
    <t xml:space="preserve">Cra= Centre de Recherche agréé
OPR= Organisme public de recherche
PE= Petite Entreprise
ME= Moyenne Entreprise
GE= Grande entreprise
UNIV= Université
HE= Haute École
APM: Autre Personne morale
</t>
  </si>
  <si>
    <t>Forme juridique</t>
  </si>
  <si>
    <t>N° entreprise</t>
  </si>
  <si>
    <t>Site web</t>
  </si>
  <si>
    <t>Responsable (NOM)</t>
  </si>
  <si>
    <t>Responsable (Prénom)</t>
  </si>
  <si>
    <t>Responsable (Civilité)</t>
  </si>
  <si>
    <t>Mme</t>
  </si>
  <si>
    <t>Responsable (Fonction)</t>
  </si>
  <si>
    <t>Responsable (N° téléphone)</t>
  </si>
  <si>
    <t>Responsable (Email)</t>
  </si>
  <si>
    <t>Personne de contact (NOM)</t>
  </si>
  <si>
    <t>Personne de contact (Prénom)</t>
  </si>
  <si>
    <t>Personne de contact (Civilité)</t>
  </si>
  <si>
    <t>M.</t>
  </si>
  <si>
    <t>Personne de contact (Fonction)</t>
  </si>
  <si>
    <t>Personne de contact (N° téléphone)</t>
  </si>
  <si>
    <t>Personne de contact (Email)</t>
  </si>
  <si>
    <t>N° compte IBAN</t>
  </si>
  <si>
    <t>N° BIC</t>
  </si>
  <si>
    <t>Communication sur compte</t>
  </si>
  <si>
    <t>Durée de la recherche en mois</t>
  </si>
  <si>
    <t>Taux de chargement 
Employés</t>
  </si>
  <si>
    <t>1 : PERSONNEL</t>
  </si>
  <si>
    <t>Coût total annuel= Brut annuel  x coefficient CP</t>
  </si>
  <si>
    <t>Coût total pour le projet</t>
  </si>
  <si>
    <t>Total</t>
  </si>
  <si>
    <t>Fonction / Qualification</t>
  </si>
  <si>
    <t>Nom</t>
  </si>
  <si>
    <t xml:space="preserve">Taux occupation </t>
  </si>
  <si>
    <t>2 : FONCTIONNEMENT</t>
  </si>
  <si>
    <t>Formations en Belgique</t>
  </si>
  <si>
    <t>Documentation</t>
  </si>
  <si>
    <t>Assurances</t>
  </si>
  <si>
    <t>Frais de coordination/réunion</t>
  </si>
  <si>
    <t xml:space="preserve">Total </t>
  </si>
  <si>
    <t>3 : FRAIS GENERAUX</t>
  </si>
  <si>
    <t>Secrétariat/support juridique/comptabilité</t>
  </si>
  <si>
    <t>Mobilier/matériel de bureau</t>
  </si>
  <si>
    <t>Matériel de communication</t>
  </si>
  <si>
    <t>frais de déplacement</t>
  </si>
  <si>
    <t>Frais postaux et frais de port</t>
  </si>
  <si>
    <t>10% maximum des frais de pers. et de fonct.</t>
  </si>
  <si>
    <t xml:space="preserve">Le subside peut participer au financement des dépenses relatives à l’achat d’équipement en lien avec les missions de la plateforme </t>
  </si>
  <si>
    <t>Motif d’utilisation dans le projet</t>
  </si>
  <si>
    <t xml:space="preserve">TVA </t>
  </si>
  <si>
    <t>TVA déductible</t>
  </si>
  <si>
    <t>Taux d'utilisation dans le projet en %</t>
  </si>
  <si>
    <t>Coût pour le projet</t>
  </si>
  <si>
    <t>5 : SOUS-TRAITANCE</t>
  </si>
  <si>
    <t>Le subside peut participer au financement des travaux et prestations suivants réalisés par un tiers juridiquement distinct de l’organisme bénéficiaire de l’aide.</t>
  </si>
  <si>
    <t>TVA</t>
  </si>
  <si>
    <t>BUDGET GLOBAL</t>
  </si>
  <si>
    <t>BUDGETS ANNUELS</t>
  </si>
  <si>
    <t>PERSONNEL</t>
  </si>
  <si>
    <t>Sous-total personnel</t>
  </si>
  <si>
    <t>Maximum autorisé sur les 3 ans</t>
  </si>
  <si>
    <t>FONCTIONNEMENT</t>
  </si>
  <si>
    <t>Sous-total Fonctionnement</t>
  </si>
  <si>
    <t>FRAIS GENERAUX</t>
  </si>
  <si>
    <t>Sous-total Frais généraux</t>
  </si>
  <si>
    <t>EQUIPEMENT</t>
  </si>
  <si>
    <t>Sous-total Equipement</t>
  </si>
  <si>
    <t>SOUS-TRAITANCE</t>
  </si>
  <si>
    <t>Sous-total Sous-traitance</t>
  </si>
  <si>
    <t xml:space="preserve">TOTAL </t>
  </si>
  <si>
    <t xml:space="preserve">Total du subventionnement </t>
  </si>
  <si>
    <t>Taux de subventionnement réel</t>
  </si>
  <si>
    <t>à reporter</t>
  </si>
  <si>
    <t>Vérification</t>
  </si>
  <si>
    <t>Maximum/an</t>
  </si>
  <si>
    <t>Maximum</t>
  </si>
  <si>
    <t>TYPE 1</t>
  </si>
  <si>
    <t>TYPE 2</t>
  </si>
  <si>
    <t>OUI_NON</t>
  </si>
  <si>
    <t>CIV</t>
  </si>
  <si>
    <t>INFORMATIQUE</t>
  </si>
  <si>
    <t>AIE</t>
  </si>
  <si>
    <t>Choisissez un élément</t>
  </si>
  <si>
    <t>PE</t>
  </si>
  <si>
    <t>HE</t>
  </si>
  <si>
    <t>Oui</t>
  </si>
  <si>
    <t>Informatique</t>
  </si>
  <si>
    <t>IEA EBC Energy in Buildings and Communities</t>
  </si>
  <si>
    <t>ME</t>
  </si>
  <si>
    <t>UNIV</t>
  </si>
  <si>
    <t>Non</t>
  </si>
  <si>
    <t>Autre</t>
  </si>
  <si>
    <t>IEA ECERC Emissions Reduction in Combustion</t>
  </si>
  <si>
    <t>GE</t>
  </si>
  <si>
    <t>IEA HPC Heat Pumping Technologies</t>
  </si>
  <si>
    <t>CRa</t>
  </si>
  <si>
    <t>IEA IETS Industrial Energy-Related Technologies and Systems</t>
  </si>
  <si>
    <t>OR</t>
  </si>
  <si>
    <t>IEA PVPS Photovoltaic Power Systems</t>
  </si>
  <si>
    <t>OPR</t>
  </si>
  <si>
    <t>IEA SHC Solar Heating and Cooling</t>
  </si>
  <si>
    <t>IEA Bioenergy</t>
  </si>
  <si>
    <t>IEA DSM  Demand Side Management</t>
  </si>
  <si>
    <t>IEA ECES  Energy Storage</t>
  </si>
  <si>
    <t>IEA HEV Hybrid and Electric Vehicles</t>
  </si>
  <si>
    <t>IEA ISGAN International Smart Grid Action Network</t>
  </si>
  <si>
    <t>IEA OES Ocean energy systems</t>
  </si>
  <si>
    <t>IEA Wind Energy Systems</t>
  </si>
  <si>
    <r>
      <t>Adresse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: rue, n°</t>
    </r>
  </si>
  <si>
    <t xml:space="preserve">  code postal</t>
  </si>
  <si>
    <t>localité</t>
  </si>
  <si>
    <t>10 à 19</t>
  </si>
  <si>
    <t>20 et +</t>
  </si>
  <si>
    <t>Fonction (33)</t>
  </si>
  <si>
    <t>Salaire brut annuel    (mensuel*12)</t>
  </si>
  <si>
    <t>Coût total (montant arrondi à la centaine supérieure)</t>
  </si>
  <si>
    <t>ETP</t>
  </si>
  <si>
    <t>Coefficient de charges patronales</t>
  </si>
  <si>
    <t>Durée occupation (mois) (max 36 mois)</t>
  </si>
  <si>
    <t>Taux d'occupation</t>
  </si>
  <si>
    <t>Salaire brut mensuel estimé</t>
  </si>
  <si>
    <t>Prénom, Nom ( si connus)</t>
  </si>
  <si>
    <t>Type de marché</t>
  </si>
  <si>
    <t>Honoraires estimés HTVA</t>
  </si>
  <si>
    <t xml:space="preserve">Personnel affecté au projet mais dont le financement n'est pas demandé </t>
  </si>
  <si>
    <t>Veuillez indiquer le CP correspondant</t>
  </si>
  <si>
    <t xml:space="preserve">Employés et cadres </t>
  </si>
  <si>
    <t>Forfait  comprenant :</t>
  </si>
  <si>
    <t>Forfait comprenant :</t>
  </si>
  <si>
    <t>fluide générique(eau, électricité,gaz…)</t>
  </si>
  <si>
    <t>Télécommunications/photocopies</t>
  </si>
  <si>
    <t>frais immobiliers (location, entretien, aménagement bureau…)</t>
  </si>
  <si>
    <t>1 : Montant complémentaire issu de fond propre</t>
  </si>
  <si>
    <t>Nom de l'entité</t>
  </si>
  <si>
    <t>Montant</t>
  </si>
  <si>
    <t>Revenus pour le projet</t>
  </si>
  <si>
    <t>Type de revenus</t>
  </si>
  <si>
    <t>Cible des prestations</t>
  </si>
  <si>
    <t>Montant  estimé HTVA</t>
  </si>
  <si>
    <t>description</t>
  </si>
  <si>
    <t>description des prestations</t>
  </si>
  <si>
    <t>Montant HTVA</t>
  </si>
  <si>
    <t>Description des prestations</t>
  </si>
  <si>
    <t>Taux de subventionnement max</t>
  </si>
  <si>
    <t>Revenus complémentaires</t>
  </si>
  <si>
    <t>Nom du partenaire :</t>
  </si>
  <si>
    <r>
      <rPr>
        <sz val="10"/>
        <color theme="9" tint="-0.499984740745262"/>
        <rFont val="Calibri"/>
        <family val="2"/>
      </rPr>
      <t>Nb de travailleurs dans l'entreprise/</t>
    </r>
    <r>
      <rPr>
        <sz val="10"/>
        <color rgb="FF0000FF"/>
        <rFont val="Calibri"/>
        <family val="2"/>
      </rPr>
      <t xml:space="preserve">
moins de 10</t>
    </r>
  </si>
  <si>
    <t xml:space="preserve"> Veuillez joindre les justificatifs</t>
  </si>
  <si>
    <t xml:space="preserve"> Veuillez joindre les justificatifs (modèle économique prévisionnel)</t>
  </si>
  <si>
    <t xml:space="preserve"> Veuillez joindre les justificatifs adéquats</t>
  </si>
  <si>
    <r>
      <t xml:space="preserve">Financement </t>
    </r>
    <r>
      <rPr>
        <sz val="16"/>
        <color indexed="8"/>
        <rFont val="Calibri"/>
        <family val="2"/>
      </rPr>
      <t>total</t>
    </r>
    <r>
      <rPr>
        <sz val="16"/>
        <rFont val="Arial"/>
        <family val="2"/>
      </rPr>
      <t xml:space="preserve"> demandé au Service public de Wallonie (€)</t>
    </r>
  </si>
  <si>
    <r>
      <t xml:space="preserve">Coût </t>
    </r>
    <r>
      <rPr>
        <sz val="16"/>
        <color indexed="8"/>
        <rFont val="Calibri"/>
        <family val="2"/>
      </rPr>
      <t>total</t>
    </r>
    <r>
      <rPr>
        <sz val="16"/>
        <rFont val="Arial"/>
        <family val="2"/>
      </rPr>
      <t xml:space="preserve"> de la recherche (€)</t>
    </r>
  </si>
  <si>
    <t xml:space="preserve">Tableau budgétaire TRAINS DE RENOVATION </t>
  </si>
  <si>
    <t>Veuillez sélectionner votre type d'organisme</t>
  </si>
  <si>
    <t>Projet SPW Trains 2024</t>
  </si>
  <si>
    <t>maximum 2 %des frais de personnel  :</t>
  </si>
  <si>
    <t>4 : EQUIPEMENT,ASSURANCE, COMMUNICATION,MARKETING</t>
  </si>
  <si>
    <t>Description de la dépense</t>
  </si>
  <si>
    <t>Montant HTVA  estimé</t>
  </si>
  <si>
    <t>Nom de l'entité (existante ou à créer) qui portera le projet</t>
  </si>
  <si>
    <t xml:space="preserve">2 :Montants issus d'une (pré)convention, d'un engagement avec une autre entité </t>
  </si>
  <si>
    <t>4 :Montants  issus d'autres produits d'exploitation</t>
  </si>
  <si>
    <t>3 :Montants estimés issus des prestations de service du train pendant la période du subside</t>
  </si>
  <si>
    <t>Nom de l'entité porteuse du projet</t>
  </si>
  <si>
    <t>année 1( mois 1 à 12</t>
  </si>
  <si>
    <t>année 2 (mois 13 à 24)</t>
  </si>
  <si>
    <t>année 3 ( 25 à 36)</t>
  </si>
  <si>
    <t>Veuillez indiquer ci-dessous les prévisions des frais de personnel  du 1er au 12e mois</t>
  </si>
  <si>
    <t>Veuillez indiquer ci-dessous les prévisions des frais de personnel  du 13e au 24e mois</t>
  </si>
  <si>
    <t>Veuillez indiquer ci-dessous les prévisions des frais de personnel  du 25e au 36e mois</t>
  </si>
  <si>
    <t>Veuillez indiquer ci-dessous les prévisions de frais d'équipement  du 1er au 12e mois</t>
  </si>
  <si>
    <t>Veuillez indiquer ci-dessous les prévisions de frais d'équipement  du 13e au 24e mois</t>
  </si>
  <si>
    <t>Veuillez indiquer ci-dessous les prévisions de frais d'équipement du 25e au 36e mois</t>
  </si>
  <si>
    <t>Veuillez indiquer ci-dessous les prévisions de frais de sous-traitance du 1er au 12e mois</t>
  </si>
  <si>
    <t>Veuillez indiquer ci-dessous les prévisions de frais de sous-traitance du 13e au 24e mois</t>
  </si>
  <si>
    <t>Veuillez indiquer ci-dessous les prévisions de frais de sous-traitance du 25e au 36e mois</t>
  </si>
  <si>
    <t>Phase élaboration</t>
  </si>
  <si>
    <t>Phase embarquement</t>
  </si>
  <si>
    <t>Phase étude</t>
  </si>
  <si>
    <t>Phase exécution</t>
  </si>
  <si>
    <t>Phase exploitation</t>
  </si>
  <si>
    <t>Phase évaluation</t>
  </si>
  <si>
    <t>4 : EQUIPEMENT,ASSURANCE,…</t>
  </si>
  <si>
    <t>Total  sur les 36 mois par phase</t>
  </si>
  <si>
    <t>Trains de rénovation énergétique 2024</t>
  </si>
  <si>
    <t>Veuillez indiquer ci-dessous la prévision de dépenses du train  durant les 3 années de la subvention pour la phase élaboration</t>
  </si>
  <si>
    <t>Veuillez indiquer ci-dessous la prévision de dépenses du train  durant les 3 années de la subvention pour la phase embarquement</t>
  </si>
  <si>
    <t>Veuillez indiquer ci-dessous la prévision de dépenses du train  durant les 3 années de la subvention pour la phase étude</t>
  </si>
  <si>
    <t>Veuillez indiquer ci-dessous la prévision de dépenses du train  durant les 3 années de la subvention pour la phase exécution</t>
  </si>
  <si>
    <t>Veuillez indiquer ci-dessous la prévision de dépenses du train  durant les 3 années de la subvention pour la phase exploitation</t>
  </si>
  <si>
    <t>Veuillez indiquer ci-dessous la prévision de dépenses du train  durant les 3 années de la subvention pour la phase évaluation</t>
  </si>
  <si>
    <r>
      <t xml:space="preserve">Veuillez indiquer ci-dessous les sources de revenus </t>
    </r>
    <r>
      <rPr>
        <b/>
        <u/>
        <sz val="18"/>
        <color rgb="FFFF0000"/>
        <rFont val="Calibri"/>
        <family val="2"/>
        <scheme val="minor"/>
      </rPr>
      <t>complémentaires</t>
    </r>
    <r>
      <rPr>
        <b/>
        <sz val="18"/>
        <color rgb="FFFF0000"/>
        <rFont val="Calibri"/>
        <family val="2"/>
        <scheme val="minor"/>
      </rPr>
      <t xml:space="preserve"> permettant d’assurer le financement du train durant la période de subvention. (Le subside est accordé pour couvrir un maximum de 80% des frais du train.)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</si>
</sst>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0.0000"/>
    <numFmt numFmtId="166" formatCode="#,##0.00\ &quot;€&quot;"/>
    <numFmt numFmtId="167" formatCode="_-* #,##0.00\ [$€-40C]_-;\-* #,##0.00\ [$€-40C]_-;_-* &quot;-&quot;??\ [$€-40C]_-;_-@_-"/>
    <numFmt numFmtId="168" formatCode="_-* #,##0.00\ [$€-80C]_-;\-* #,##0.00\ [$€-80C]_-;_-* &quot;-&quot;??\ [$€-80C]_-;_-@_-"/>
    <numFmt numFmtId="169" formatCode="_-* #,##0.00\ _€_-;\-* #,##0.00\ _€_-;_-* &quot;-&quot;??\ _€_-;_-@_-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  <scheme val="minor"/>
    </font>
    <font>
      <sz val="8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Arial"/>
      <family val="2"/>
    </font>
    <font>
      <sz val="10"/>
      <color rgb="FF0000FF"/>
      <name val="Calibri"/>
      <family val="2"/>
    </font>
    <font>
      <sz val="12"/>
      <color rgb="FF000000"/>
      <name val="Calibri"/>
      <family val="2"/>
    </font>
    <font>
      <b/>
      <sz val="10"/>
      <color rgb="FF0000FF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b/>
      <sz val="18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u/>
      <sz val="11"/>
      <name val="Arial"/>
      <family val="2"/>
    </font>
    <font>
      <b/>
      <u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rgb="FF92D05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b/>
      <sz val="14"/>
      <name val="Calibri"/>
      <family val="2"/>
      <scheme val="minor"/>
    </font>
    <font>
      <sz val="12"/>
      <color rgb="FFFF0000"/>
      <name val="Arial"/>
      <family val="2"/>
    </font>
    <font>
      <sz val="12"/>
      <color rgb="FF404040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9" tint="-0.499984740745262"/>
      <name val="Calibri"/>
      <family val="2"/>
    </font>
    <font>
      <sz val="8"/>
      <color theme="0" tint="-0.34998626667073579"/>
      <name val="Calibri"/>
      <family val="2"/>
      <scheme val="minor"/>
    </font>
    <font>
      <b/>
      <sz val="14"/>
      <color rgb="FFFF0000"/>
      <name val="Calibri"/>
      <family val="2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indexed="8"/>
      <name val="Calibri"/>
      <family val="2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6D0A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4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4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2" fillId="13" borderId="13" xfId="0" applyFont="1" applyFill="1" applyBorder="1" applyAlignment="1" applyProtection="1">
      <alignment horizontal="center" vertical="center" wrapText="1"/>
      <protection locked="0"/>
    </xf>
    <xf numFmtId="0" fontId="22" fillId="13" borderId="2" xfId="0" applyFont="1" applyFill="1" applyBorder="1" applyAlignment="1" applyProtection="1">
      <alignment horizontal="center" vertical="center" wrapText="1"/>
      <protection locked="0"/>
    </xf>
    <xf numFmtId="10" fontId="22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2" xfId="0" applyFont="1" applyFill="1" applyBorder="1" applyAlignment="1" applyProtection="1">
      <alignment vertical="center"/>
      <protection locked="0"/>
    </xf>
    <xf numFmtId="0" fontId="43" fillId="13" borderId="2" xfId="0" applyFont="1" applyFill="1" applyBorder="1" applyAlignment="1" applyProtection="1">
      <alignment vertical="center" wrapText="1"/>
      <protection locked="0"/>
    </xf>
    <xf numFmtId="44" fontId="43" fillId="13" borderId="2" xfId="0" applyNumberFormat="1" applyFont="1" applyFill="1" applyBorder="1" applyAlignment="1" applyProtection="1">
      <alignment vertical="center" wrapText="1"/>
      <protection locked="0"/>
    </xf>
    <xf numFmtId="49" fontId="43" fillId="13" borderId="2" xfId="0" applyNumberFormat="1" applyFont="1" applyFill="1" applyBorder="1" applyAlignment="1" applyProtection="1">
      <alignment vertical="center" wrapText="1"/>
      <protection locked="0"/>
    </xf>
    <xf numFmtId="44" fontId="4" fillId="13" borderId="2" xfId="0" applyNumberFormat="1" applyFont="1" applyFill="1" applyBorder="1" applyAlignment="1" applyProtection="1">
      <alignment horizontal="center" vertical="center"/>
      <protection locked="0"/>
    </xf>
    <xf numFmtId="0" fontId="40" fillId="13" borderId="2" xfId="0" applyFont="1" applyFill="1" applyBorder="1" applyAlignment="1" applyProtection="1">
      <alignment vertical="center" wrapText="1"/>
      <protection locked="0"/>
    </xf>
    <xf numFmtId="0" fontId="13" fillId="13" borderId="2" xfId="0" applyFont="1" applyFill="1" applyBorder="1" applyAlignment="1" applyProtection="1">
      <alignment horizontal="center" vertical="center" wrapText="1"/>
      <protection locked="0"/>
    </xf>
    <xf numFmtId="0" fontId="14" fillId="13" borderId="2" xfId="4" applyFont="1" applyFill="1" applyBorder="1" applyAlignment="1" applyProtection="1">
      <alignment horizontal="center" vertical="center" wrapText="1"/>
      <protection locked="0"/>
    </xf>
    <xf numFmtId="0" fontId="12" fillId="13" borderId="2" xfId="0" applyFont="1" applyFill="1" applyBorder="1" applyAlignment="1" applyProtection="1">
      <alignment horizontal="center" vertical="center" wrapText="1"/>
      <protection locked="0"/>
    </xf>
    <xf numFmtId="0" fontId="15" fillId="13" borderId="2" xfId="4" applyFont="1" applyFill="1" applyBorder="1" applyAlignment="1" applyProtection="1">
      <alignment horizontal="center" vertical="center" wrapText="1"/>
      <protection locked="0"/>
    </xf>
    <xf numFmtId="0" fontId="18" fillId="13" borderId="2" xfId="5" applyFill="1" applyBorder="1" applyAlignment="1" applyProtection="1">
      <alignment horizontal="center" vertical="center" wrapText="1"/>
      <protection locked="0"/>
    </xf>
    <xf numFmtId="10" fontId="43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44" fontId="54" fillId="5" borderId="2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42" fillId="0" borderId="0" xfId="0" applyFont="1" applyAlignment="1">
      <alignment vertical="center"/>
    </xf>
    <xf numFmtId="0" fontId="43" fillId="3" borderId="0" xfId="0" applyFont="1" applyFill="1" applyAlignment="1">
      <alignment vertical="center" wrapText="1"/>
    </xf>
    <xf numFmtId="166" fontId="15" fillId="3" borderId="0" xfId="0" applyNumberFormat="1" applyFont="1" applyFill="1" applyAlignment="1">
      <alignment vertical="center" wrapText="1"/>
    </xf>
    <xf numFmtId="44" fontId="45" fillId="3" borderId="0" xfId="0" applyNumberFormat="1" applyFont="1" applyFill="1" applyAlignment="1">
      <alignment vertical="center" wrapText="1"/>
    </xf>
    <xf numFmtId="0" fontId="54" fillId="0" borderId="0" xfId="2" applyFont="1"/>
    <xf numFmtId="0" fontId="56" fillId="0" borderId="2" xfId="3" applyFont="1" applyBorder="1" applyAlignment="1">
      <alignment horizontal="right" vertical="center" wrapText="1" indent="1"/>
    </xf>
    <xf numFmtId="0" fontId="0" fillId="0" borderId="0" xfId="0" applyAlignment="1">
      <alignment horizontal="center" wrapText="1"/>
    </xf>
    <xf numFmtId="0" fontId="56" fillId="3" borderId="0" xfId="3" applyFont="1" applyFill="1" applyAlignment="1">
      <alignment horizontal="right" vertical="center" wrapText="1" indent="1"/>
    </xf>
    <xf numFmtId="0" fontId="57" fillId="0" borderId="2" xfId="3" applyFont="1" applyBorder="1" applyAlignment="1">
      <alignment horizontal="right" vertical="center" wrapText="1" indent="1"/>
    </xf>
    <xf numFmtId="0" fontId="55" fillId="3" borderId="0" xfId="2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59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horizontal="justify"/>
    </xf>
    <xf numFmtId="167" fontId="0" fillId="0" borderId="0" xfId="0" applyNumberFormat="1" applyAlignment="1">
      <alignment wrapText="1"/>
    </xf>
    <xf numFmtId="0" fontId="54" fillId="0" borderId="2" xfId="0" applyFont="1" applyBorder="1" applyAlignment="1">
      <alignment horizontal="right"/>
    </xf>
    <xf numFmtId="0" fontId="54" fillId="0" borderId="2" xfId="0" applyFont="1" applyBorder="1" applyAlignment="1">
      <alignment horizontal="center"/>
    </xf>
    <xf numFmtId="17" fontId="26" fillId="3" borderId="0" xfId="0" applyNumberFormat="1" applyFont="1" applyFill="1" applyAlignment="1">
      <alignment horizontal="center" wrapText="1"/>
    </xf>
    <xf numFmtId="0" fontId="26" fillId="3" borderId="0" xfId="0" applyFont="1" applyFill="1" applyAlignment="1">
      <alignment horizontal="center" wrapText="1"/>
    </xf>
    <xf numFmtId="44" fontId="4" fillId="13" borderId="15" xfId="0" applyNumberFormat="1" applyFont="1" applyFill="1" applyBorder="1" applyAlignment="1" applyProtection="1">
      <alignment horizontal="center" vertical="center"/>
      <protection locked="0"/>
    </xf>
    <xf numFmtId="44" fontId="44" fillId="3" borderId="0" xfId="0" applyNumberFormat="1" applyFont="1" applyFill="1" applyAlignment="1">
      <alignment vertical="center" wrapText="1"/>
    </xf>
    <xf numFmtId="10" fontId="43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3" borderId="2" xfId="0" applyFill="1" applyBorder="1" applyProtection="1">
      <protection locked="0"/>
    </xf>
    <xf numFmtId="0" fontId="54" fillId="15" borderId="2" xfId="2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right"/>
    </xf>
    <xf numFmtId="0" fontId="54" fillId="0" borderId="2" xfId="2" applyFont="1" applyBorder="1" applyAlignment="1">
      <alignment horizontal="center" vertical="center"/>
    </xf>
    <xf numFmtId="167" fontId="0" fillId="0" borderId="0" xfId="0" applyNumberFormat="1" applyAlignment="1" applyProtection="1">
      <alignment horizontal="center" wrapText="1"/>
      <protection hidden="1"/>
    </xf>
    <xf numFmtId="10" fontId="47" fillId="5" borderId="9" xfId="1" applyNumberFormat="1" applyFont="1" applyFill="1" applyBorder="1" applyAlignment="1" applyProtection="1">
      <alignment horizontal="right" vertical="center" wrapText="1"/>
    </xf>
    <xf numFmtId="0" fontId="54" fillId="0" borderId="15" xfId="0" applyFont="1" applyBorder="1" applyAlignment="1">
      <alignment horizontal="center"/>
    </xf>
    <xf numFmtId="0" fontId="54" fillId="5" borderId="10" xfId="0" applyFont="1" applyFill="1" applyBorder="1" applyAlignment="1">
      <alignment horizontal="right"/>
    </xf>
    <xf numFmtId="0" fontId="32" fillId="12" borderId="2" xfId="0" applyFont="1" applyFill="1" applyBorder="1" applyAlignment="1" applyProtection="1">
      <alignment horizontal="center" vertical="center"/>
      <protection locked="0"/>
    </xf>
    <xf numFmtId="0" fontId="32" fillId="12" borderId="13" xfId="0" applyFont="1" applyFill="1" applyBorder="1" applyAlignment="1" applyProtection="1">
      <alignment horizontal="center" vertical="center"/>
      <protection locked="0"/>
    </xf>
    <xf numFmtId="44" fontId="32" fillId="12" borderId="2" xfId="0" applyNumberFormat="1" applyFont="1" applyFill="1" applyBorder="1" applyAlignment="1" applyProtection="1">
      <alignment horizontal="center" vertical="center"/>
      <protection locked="0"/>
    </xf>
    <xf numFmtId="10" fontId="32" fillId="13" borderId="2" xfId="0" applyNumberFormat="1" applyFont="1" applyFill="1" applyBorder="1" applyAlignment="1" applyProtection="1">
      <alignment horizontal="center" vertical="center"/>
      <protection locked="0"/>
    </xf>
    <xf numFmtId="10" fontId="34" fillId="0" borderId="37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44" fontId="4" fillId="13" borderId="2" xfId="0" applyNumberFormat="1" applyFont="1" applyFill="1" applyBorder="1" applyAlignment="1" applyProtection="1">
      <alignment vertical="center"/>
      <protection locked="0"/>
    </xf>
    <xf numFmtId="165" fontId="29" fillId="12" borderId="34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>
      <alignment horizontal="left" vertical="center"/>
    </xf>
    <xf numFmtId="0" fontId="9" fillId="0" borderId="2" xfId="4" applyFont="1" applyBorder="1" applyAlignment="1" applyProtection="1">
      <alignment horizontal="centerContinuous" vertical="center" wrapText="1"/>
    </xf>
    <xf numFmtId="0" fontId="0" fillId="0" borderId="2" xfId="0" applyBorder="1" applyAlignment="1" applyProtection="1">
      <alignment horizontal="centerContinuous" vertical="center" wrapText="1"/>
    </xf>
    <xf numFmtId="0" fontId="0" fillId="0" borderId="0" xfId="0" applyProtection="1"/>
    <xf numFmtId="0" fontId="10" fillId="2" borderId="4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12" fillId="4" borderId="4" xfId="4" applyFont="1" applyFill="1" applyBorder="1" applyAlignment="1" applyProtection="1">
      <alignment horizontal="left" vertical="center" wrapText="1"/>
    </xf>
    <xf numFmtId="0" fontId="17" fillId="4" borderId="4" xfId="4" applyFont="1" applyFill="1" applyBorder="1" applyAlignment="1" applyProtection="1">
      <alignment horizontal="left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Continuous" vertical="center"/>
    </xf>
    <xf numFmtId="0" fontId="24" fillId="6" borderId="7" xfId="0" applyFont="1" applyFill="1" applyBorder="1" applyAlignment="1" applyProtection="1">
      <alignment horizontal="center" vertical="center"/>
    </xf>
    <xf numFmtId="0" fontId="24" fillId="6" borderId="3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6" fillId="19" borderId="2" xfId="0" applyFont="1" applyFill="1" applyBorder="1" applyAlignment="1" applyProtection="1">
      <alignment horizontal="center" vertical="center" wrapText="1"/>
    </xf>
    <xf numFmtId="17" fontId="26" fillId="19" borderId="2" xfId="0" applyNumberFormat="1" applyFont="1" applyFill="1" applyBorder="1" applyAlignment="1" applyProtection="1">
      <alignment horizontal="center" wrapText="1"/>
    </xf>
    <xf numFmtId="0" fontId="26" fillId="19" borderId="2" xfId="0" applyFont="1" applyFill="1" applyBorder="1" applyAlignment="1" applyProtection="1">
      <alignment horizontal="center" wrapText="1"/>
    </xf>
    <xf numFmtId="0" fontId="30" fillId="20" borderId="10" xfId="0" applyFont="1" applyFill="1" applyBorder="1" applyAlignment="1" applyProtection="1">
      <alignment horizontal="center" vertical="center" wrapText="1"/>
    </xf>
    <xf numFmtId="0" fontId="29" fillId="20" borderId="10" xfId="0" applyFont="1" applyFill="1" applyBorder="1" applyAlignment="1" applyProtection="1">
      <alignment horizontal="center" vertical="center" wrapText="1"/>
    </xf>
    <xf numFmtId="0" fontId="31" fillId="2" borderId="18" xfId="0" applyFont="1" applyFill="1" applyBorder="1" applyAlignment="1" applyProtection="1">
      <alignment horizontal="left" vertical="center"/>
    </xf>
    <xf numFmtId="0" fontId="26" fillId="0" borderId="12" xfId="0" applyFont="1" applyBorder="1" applyAlignment="1" applyProtection="1">
      <alignment horizontal="center" vertical="center" wrapText="1"/>
    </xf>
    <xf numFmtId="0" fontId="0" fillId="0" borderId="12" xfId="0" applyBorder="1" applyProtection="1"/>
    <xf numFmtId="165" fontId="28" fillId="19" borderId="2" xfId="0" applyNumberFormat="1" applyFont="1" applyFill="1" applyBorder="1" applyAlignment="1" applyProtection="1">
      <alignment horizontal="center" vertical="center" wrapText="1"/>
    </xf>
    <xf numFmtId="0" fontId="29" fillId="8" borderId="34" xfId="0" applyFont="1" applyFill="1" applyBorder="1" applyAlignment="1" applyProtection="1">
      <alignment horizontal="center" vertical="center" wrapText="1"/>
    </xf>
    <xf numFmtId="0" fontId="32" fillId="7" borderId="36" xfId="0" applyFont="1" applyFill="1" applyBorder="1" applyAlignment="1" applyProtection="1">
      <alignment horizontal="center" vertical="center"/>
    </xf>
    <xf numFmtId="0" fontId="32" fillId="7" borderId="3" xfId="0" applyFont="1" applyFill="1" applyBorder="1" applyAlignment="1" applyProtection="1">
      <alignment horizontal="center" vertical="center" wrapText="1"/>
    </xf>
    <xf numFmtId="44" fontId="32" fillId="7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3" fillId="9" borderId="11" xfId="0" applyFont="1" applyFill="1" applyBorder="1" applyAlignment="1" applyProtection="1">
      <alignment horizontal="left" vertical="center"/>
    </xf>
    <xf numFmtId="0" fontId="32" fillId="9" borderId="12" xfId="0" applyFont="1" applyFill="1" applyBorder="1" applyAlignment="1" applyProtection="1">
      <alignment horizontal="centerContinuous" vertical="center" wrapText="1"/>
    </xf>
    <xf numFmtId="44" fontId="32" fillId="9" borderId="12" xfId="0" applyNumberFormat="1" applyFont="1" applyFill="1" applyBorder="1" applyAlignment="1" applyProtection="1">
      <alignment horizontal="centerContinuous" vertical="center" wrapText="1"/>
    </xf>
    <xf numFmtId="0" fontId="32" fillId="9" borderId="12" xfId="0" applyFont="1" applyFill="1" applyBorder="1" applyAlignment="1" applyProtection="1">
      <alignment horizontal="center" vertical="center" wrapText="1"/>
    </xf>
    <xf numFmtId="0" fontId="7" fillId="9" borderId="10" xfId="0" applyFont="1" applyFill="1" applyBorder="1" applyAlignment="1" applyProtection="1">
      <alignment horizontal="center" vertical="center" wrapText="1"/>
    </xf>
    <xf numFmtId="44" fontId="32" fillId="6" borderId="2" xfId="0" applyNumberFormat="1" applyFont="1" applyFill="1" applyBorder="1" applyAlignment="1" applyProtection="1">
      <alignment horizontal="right" vertical="center"/>
    </xf>
    <xf numFmtId="44" fontId="32" fillId="6" borderId="2" xfId="0" applyNumberFormat="1" applyFont="1" applyFill="1" applyBorder="1" applyAlignment="1" applyProtection="1">
      <alignment horizontal="center" vertical="center"/>
    </xf>
    <xf numFmtId="44" fontId="32" fillId="6" borderId="2" xfId="0" applyNumberFormat="1" applyFont="1" applyFill="1" applyBorder="1" applyAlignment="1" applyProtection="1">
      <alignment vertical="center"/>
    </xf>
    <xf numFmtId="44" fontId="32" fillId="6" borderId="1" xfId="0" applyNumberFormat="1" applyFont="1" applyFill="1" applyBorder="1" applyAlignment="1" applyProtection="1">
      <alignment horizontal="center" vertical="center"/>
    </xf>
    <xf numFmtId="0" fontId="32" fillId="9" borderId="14" xfId="0" applyFont="1" applyFill="1" applyBorder="1" applyAlignment="1" applyProtection="1">
      <alignment horizontal="center" vertical="center"/>
    </xf>
    <xf numFmtId="44" fontId="32" fillId="9" borderId="14" xfId="0" applyNumberFormat="1" applyFont="1" applyFill="1" applyBorder="1" applyAlignment="1" applyProtection="1">
      <alignment horizontal="center" vertical="center"/>
    </xf>
    <xf numFmtId="44" fontId="32" fillId="9" borderId="14" xfId="0" applyNumberFormat="1" applyFont="1" applyFill="1" applyBorder="1" applyAlignment="1" applyProtection="1">
      <alignment horizontal="right" vertical="center"/>
    </xf>
    <xf numFmtId="2" fontId="35" fillId="6" borderId="38" xfId="0" applyNumberFormat="1" applyFont="1" applyFill="1" applyBorder="1" applyAlignment="1" applyProtection="1">
      <alignment horizontal="center" vertical="center"/>
    </xf>
    <xf numFmtId="0" fontId="6" fillId="10" borderId="38" xfId="0" applyFont="1" applyFill="1" applyBorder="1" applyAlignment="1" applyProtection="1">
      <alignment horizontal="center" vertical="center"/>
    </xf>
    <xf numFmtId="42" fontId="36" fillId="6" borderId="39" xfId="0" applyNumberFormat="1" applyFont="1" applyFill="1" applyBorder="1" applyAlignment="1" applyProtection="1">
      <alignment horizontal="center" vertical="center"/>
    </xf>
    <xf numFmtId="0" fontId="38" fillId="3" borderId="15" xfId="0" applyFont="1" applyFill="1" applyBorder="1" applyAlignment="1" applyProtection="1">
      <alignment vertical="center"/>
    </xf>
    <xf numFmtId="0" fontId="37" fillId="0" borderId="12" xfId="0" applyFont="1" applyBorder="1" applyAlignment="1" applyProtection="1">
      <alignment vertical="center"/>
    </xf>
    <xf numFmtId="0" fontId="37" fillId="0" borderId="1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66" fontId="4" fillId="2" borderId="2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9" fontId="5" fillId="3" borderId="0" xfId="0" applyNumberFormat="1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vertical="center"/>
    </xf>
    <xf numFmtId="0" fontId="39" fillId="2" borderId="16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24" fillId="2" borderId="40" xfId="0" applyFont="1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</xf>
    <xf numFmtId="0" fontId="40" fillId="0" borderId="41" xfId="0" applyFont="1" applyBorder="1" applyAlignment="1" applyProtection="1">
      <alignment vertical="center" wrapText="1"/>
    </xf>
    <xf numFmtId="0" fontId="40" fillId="0" borderId="42" xfId="0" applyFont="1" applyBorder="1" applyAlignment="1" applyProtection="1">
      <alignment vertical="center" wrapText="1"/>
    </xf>
    <xf numFmtId="14" fontId="43" fillId="0" borderId="35" xfId="0" applyNumberFormat="1" applyFont="1" applyBorder="1" applyAlignment="1" applyProtection="1">
      <alignment horizontal="left" vertical="center" wrapText="1"/>
    </xf>
    <xf numFmtId="14" fontId="43" fillId="0" borderId="0" xfId="0" applyNumberFormat="1" applyFont="1" applyAlignment="1" applyProtection="1">
      <alignment horizontal="left" vertical="center" wrapText="1"/>
    </xf>
    <xf numFmtId="14" fontId="40" fillId="11" borderId="16" xfId="0" applyNumberFormat="1" applyFont="1" applyFill="1" applyBorder="1" applyAlignment="1" applyProtection="1">
      <alignment horizontal="center" vertical="center" wrapText="1"/>
    </xf>
    <xf numFmtId="44" fontId="41" fillId="5" borderId="17" xfId="0" applyNumberFormat="1" applyFont="1" applyFill="1" applyBorder="1" applyAlignment="1" applyProtection="1">
      <alignment vertical="center"/>
    </xf>
    <xf numFmtId="44" fontId="0" fillId="3" borderId="0" xfId="0" applyNumberFormat="1" applyFill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22" fillId="3" borderId="0" xfId="0" applyFont="1" applyFill="1" applyAlignment="1" applyProtection="1">
      <alignment horizontal="center" vertical="center" wrapText="1"/>
    </xf>
    <xf numFmtId="0" fontId="61" fillId="3" borderId="0" xfId="0" applyFont="1" applyFill="1" applyAlignment="1" applyProtection="1">
      <alignment vertical="center"/>
    </xf>
    <xf numFmtId="0" fontId="39" fillId="2" borderId="18" xfId="0" applyFont="1" applyFill="1" applyBorder="1" applyAlignment="1" applyProtection="1">
      <alignment horizontal="left" vertical="center"/>
    </xf>
    <xf numFmtId="0" fontId="5" fillId="3" borderId="43" xfId="0" applyFont="1" applyFill="1" applyBorder="1" applyAlignment="1" applyProtection="1">
      <alignment horizontal="center" vertical="center" wrapText="1"/>
    </xf>
    <xf numFmtId="0" fontId="24" fillId="2" borderId="44" xfId="0" applyFont="1" applyFill="1" applyBorder="1" applyAlignment="1" applyProtection="1">
      <alignment horizontal="left" wrapText="1"/>
    </xf>
    <xf numFmtId="0" fontId="0" fillId="3" borderId="34" xfId="0" applyFill="1" applyBorder="1" applyAlignment="1" applyProtection="1">
      <alignment vertical="center"/>
    </xf>
    <xf numFmtId="0" fontId="40" fillId="0" borderId="19" xfId="0" applyFont="1" applyBorder="1" applyAlignment="1" applyProtection="1">
      <alignment vertical="center" wrapText="1"/>
    </xf>
    <xf numFmtId="0" fontId="40" fillId="0" borderId="45" xfId="0" applyFont="1" applyBorder="1" applyAlignment="1" applyProtection="1">
      <alignment vertical="center" wrapText="1"/>
    </xf>
    <xf numFmtId="0" fontId="2" fillId="0" borderId="0" xfId="0" applyFont="1" applyProtection="1"/>
    <xf numFmtId="14" fontId="40" fillId="3" borderId="0" xfId="0" applyNumberFormat="1" applyFont="1" applyFill="1" applyAlignment="1" applyProtection="1">
      <alignment horizontal="center" vertical="center" wrapText="1"/>
    </xf>
    <xf numFmtId="44" fontId="41" fillId="3" borderId="0" xfId="0" applyNumberFormat="1" applyFont="1" applyFill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48" fillId="0" borderId="33" xfId="0" applyFont="1" applyBorder="1" applyAlignment="1" applyProtection="1">
      <alignment vertical="center"/>
    </xf>
    <xf numFmtId="0" fontId="42" fillId="0" borderId="12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wrapText="1"/>
    </xf>
    <xf numFmtId="166" fontId="4" fillId="2" borderId="3" xfId="0" applyNumberFormat="1" applyFont="1" applyFill="1" applyBorder="1" applyAlignment="1" applyProtection="1">
      <alignment horizontal="center" vertical="center" wrapText="1"/>
    </xf>
    <xf numFmtId="166" fontId="4" fillId="3" borderId="2" xfId="0" applyNumberFormat="1" applyFont="1" applyFill="1" applyBorder="1" applyAlignment="1" applyProtection="1">
      <alignment horizontal="center" vertical="center" wrapText="1"/>
    </xf>
    <xf numFmtId="44" fontId="43" fillId="5" borderId="2" xfId="0" applyNumberFormat="1" applyFont="1" applyFill="1" applyBorder="1" applyAlignment="1" applyProtection="1">
      <alignment vertical="center" wrapText="1"/>
    </xf>
    <xf numFmtId="0" fontId="43" fillId="3" borderId="0" xfId="0" applyFont="1" applyFill="1" applyAlignment="1" applyProtection="1">
      <alignment vertical="center" wrapText="1"/>
    </xf>
    <xf numFmtId="44" fontId="44" fillId="6" borderId="17" xfId="0" applyNumberFormat="1" applyFont="1" applyFill="1" applyBorder="1" applyAlignment="1" applyProtection="1">
      <alignment vertical="center" wrapText="1"/>
    </xf>
    <xf numFmtId="0" fontId="15" fillId="3" borderId="0" xfId="0" applyFont="1" applyFill="1" applyAlignment="1" applyProtection="1">
      <alignment vertical="center" wrapText="1"/>
    </xf>
    <xf numFmtId="166" fontId="15" fillId="3" borderId="0" xfId="0" applyNumberFormat="1" applyFont="1" applyFill="1" applyAlignment="1" applyProtection="1">
      <alignment vertical="center" wrapText="1"/>
    </xf>
    <xf numFmtId="0" fontId="0" fillId="3" borderId="14" xfId="0" applyFill="1" applyBorder="1" applyAlignment="1" applyProtection="1">
      <alignment vertical="center"/>
    </xf>
    <xf numFmtId="0" fontId="0" fillId="3" borderId="43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70" fillId="3" borderId="15" xfId="0" applyFont="1" applyFill="1" applyBorder="1" applyAlignment="1" applyProtection="1">
      <alignment vertical="center"/>
    </xf>
    <xf numFmtId="166" fontId="4" fillId="2" borderId="33" xfId="0" applyNumberFormat="1" applyFont="1" applyFill="1" applyBorder="1" applyAlignment="1" applyProtection="1">
      <alignment horizontal="center" vertical="center" wrapText="1"/>
    </xf>
    <xf numFmtId="166" fontId="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44" fontId="4" fillId="6" borderId="2" xfId="0" applyNumberFormat="1" applyFont="1" applyFill="1" applyBorder="1" applyAlignment="1" applyProtection="1">
      <alignment horizontal="center" vertical="center"/>
    </xf>
    <xf numFmtId="166" fontId="43" fillId="3" borderId="0" xfId="0" applyNumberFormat="1" applyFont="1" applyFill="1" applyAlignment="1" applyProtection="1">
      <alignment vertical="center" wrapText="1"/>
    </xf>
    <xf numFmtId="44" fontId="44" fillId="3" borderId="0" xfId="0" applyNumberFormat="1" applyFont="1" applyFill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6" fillId="3" borderId="0" xfId="0" applyFont="1" applyFill="1" applyAlignment="1" applyProtection="1">
      <alignment horizontal="center" vertical="center" wrapText="1"/>
    </xf>
    <xf numFmtId="17" fontId="26" fillId="3" borderId="0" xfId="0" applyNumberFormat="1" applyFont="1" applyFill="1" applyAlignment="1" applyProtection="1">
      <alignment horizontal="center" wrapText="1"/>
    </xf>
    <xf numFmtId="0" fontId="39" fillId="2" borderId="18" xfId="0" applyFont="1" applyFill="1" applyBorder="1" applyAlignment="1" applyProtection="1">
      <alignment horizontal="left" vertical="center" wrapText="1"/>
    </xf>
    <xf numFmtId="0" fontId="48" fillId="0" borderId="3" xfId="0" applyFont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69" fillId="0" borderId="33" xfId="0" applyFont="1" applyBorder="1" applyAlignment="1" applyProtection="1">
      <alignment horizontal="left" vertical="center"/>
    </xf>
    <xf numFmtId="0" fontId="60" fillId="0" borderId="12" xfId="0" applyFont="1" applyBorder="1" applyAlignment="1" applyProtection="1">
      <alignment horizontal="left" vertical="center"/>
    </xf>
    <xf numFmtId="0" fontId="60" fillId="0" borderId="10" xfId="0" applyFont="1" applyBorder="1" applyAlignment="1" applyProtection="1">
      <alignment horizontal="left" vertical="center"/>
    </xf>
    <xf numFmtId="0" fontId="60" fillId="0" borderId="0" xfId="0" applyFont="1" applyBorder="1" applyAlignment="1" applyProtection="1">
      <alignment horizontal="left" vertical="center"/>
    </xf>
    <xf numFmtId="44" fontId="0" fillId="13" borderId="2" xfId="0" applyNumberFormat="1" applyFill="1" applyBorder="1" applyProtection="1">
      <protection locked="0"/>
    </xf>
    <xf numFmtId="0" fontId="42" fillId="0" borderId="47" xfId="0" applyFont="1" applyBorder="1" applyAlignment="1" applyProtection="1">
      <alignment vertical="center"/>
    </xf>
    <xf numFmtId="0" fontId="0" fillId="2" borderId="48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0" fontId="70" fillId="3" borderId="14" xfId="0" applyFont="1" applyFill="1" applyBorder="1" applyAlignment="1" applyProtection="1">
      <alignment vertical="center"/>
    </xf>
    <xf numFmtId="0" fontId="48" fillId="3" borderId="33" xfId="0" applyFont="1" applyFill="1" applyBorder="1" applyAlignment="1" applyProtection="1">
      <alignment horizontal="left" vertical="center"/>
    </xf>
    <xf numFmtId="2" fontId="32" fillId="13" borderId="2" xfId="0" applyNumberFormat="1" applyFont="1" applyFill="1" applyBorder="1" applyAlignment="1" applyProtection="1">
      <alignment horizontal="center" vertical="center"/>
      <protection locked="0"/>
    </xf>
    <xf numFmtId="0" fontId="55" fillId="0" borderId="20" xfId="0" applyFont="1" applyBorder="1" applyAlignment="1" applyProtection="1">
      <alignment horizontal="centerContinuous" vertical="center" wrapText="1"/>
    </xf>
    <xf numFmtId="0" fontId="55" fillId="0" borderId="21" xfId="0" applyFont="1" applyBorder="1" applyAlignment="1" applyProtection="1">
      <alignment horizontal="centerContinuous" vertical="center" wrapText="1"/>
    </xf>
    <xf numFmtId="0" fontId="0" fillId="0" borderId="0" xfId="0" applyAlignment="1" applyProtection="1">
      <alignment wrapText="1"/>
    </xf>
    <xf numFmtId="0" fontId="55" fillId="0" borderId="22" xfId="0" applyFont="1" applyBorder="1" applyAlignment="1" applyProtection="1">
      <alignment horizontal="centerContinuous" vertical="center" wrapText="1"/>
    </xf>
    <xf numFmtId="0" fontId="55" fillId="0" borderId="31" xfId="0" applyFont="1" applyBorder="1" applyAlignment="1" applyProtection="1">
      <alignment horizontal="center" vertical="center" wrapText="1"/>
    </xf>
    <xf numFmtId="0" fontId="55" fillId="0" borderId="24" xfId="0" applyFont="1" applyBorder="1" applyAlignment="1" applyProtection="1">
      <alignment horizontal="center" vertical="center" wrapText="1"/>
    </xf>
    <xf numFmtId="0" fontId="55" fillId="0" borderId="27" xfId="0" applyFont="1" applyBorder="1" applyAlignment="1" applyProtection="1">
      <alignment horizontal="center" vertical="center" wrapText="1"/>
    </xf>
    <xf numFmtId="0" fontId="47" fillId="0" borderId="25" xfId="0" applyFont="1" applyBorder="1" applyAlignment="1" applyProtection="1">
      <alignment wrapText="1"/>
    </xf>
    <xf numFmtId="0" fontId="46" fillId="2" borderId="8" xfId="0" applyFont="1" applyFill="1" applyBorder="1" applyAlignment="1" applyProtection="1">
      <alignment horizontal="center" vertical="center" wrapText="1"/>
    </xf>
    <xf numFmtId="0" fontId="58" fillId="2" borderId="28" xfId="0" applyFont="1" applyFill="1" applyBorder="1" applyAlignment="1" applyProtection="1">
      <alignment horizontal="center" vertical="center" wrapText="1"/>
    </xf>
    <xf numFmtId="0" fontId="41" fillId="5" borderId="9" xfId="0" applyFont="1" applyFill="1" applyBorder="1" applyAlignment="1" applyProtection="1">
      <alignment horizontal="center" vertical="center" wrapText="1"/>
    </xf>
    <xf numFmtId="0" fontId="41" fillId="5" borderId="29" xfId="0" applyFont="1" applyFill="1" applyBorder="1" applyAlignment="1" applyProtection="1">
      <alignment horizontal="center" vertical="center" wrapText="1"/>
    </xf>
    <xf numFmtId="0" fontId="50" fillId="5" borderId="9" xfId="0" applyFont="1" applyFill="1" applyBorder="1" applyAlignment="1" applyProtection="1">
      <alignment horizontal="center" vertical="center" wrapText="1"/>
    </xf>
    <xf numFmtId="0" fontId="50" fillId="5" borderId="29" xfId="0" applyFont="1" applyFill="1" applyBorder="1" applyAlignment="1" applyProtection="1">
      <alignment horizontal="center" vertical="center" wrapText="1"/>
    </xf>
    <xf numFmtId="0" fontId="41" fillId="2" borderId="4" xfId="0" applyFont="1" applyFill="1" applyBorder="1" applyAlignment="1" applyProtection="1">
      <alignment horizontal="left" vertical="center" wrapText="1"/>
    </xf>
    <xf numFmtId="0" fontId="48" fillId="2" borderId="9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4" fillId="3" borderId="4" xfId="4" applyFont="1" applyFill="1" applyBorder="1" applyAlignment="1" applyProtection="1">
      <alignment horizontal="left" vertical="center" wrapText="1"/>
    </xf>
    <xf numFmtId="168" fontId="51" fillId="3" borderId="9" xfId="0" applyNumberFormat="1" applyFont="1" applyFill="1" applyBorder="1" applyAlignment="1" applyProtection="1">
      <alignment horizontal="right" vertical="center" wrapText="1"/>
    </xf>
    <xf numFmtId="167" fontId="0" fillId="0" borderId="0" xfId="0" applyNumberFormat="1" applyAlignment="1" applyProtection="1">
      <alignment horizontal="right" wrapText="1"/>
    </xf>
    <xf numFmtId="164" fontId="68" fillId="3" borderId="23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 applyAlignment="1" applyProtection="1">
      <alignment horizontal="center" wrapText="1"/>
    </xf>
    <xf numFmtId="169" fontId="51" fillId="3" borderId="9" xfId="0" applyNumberFormat="1" applyFont="1" applyFill="1" applyBorder="1" applyAlignment="1" applyProtection="1">
      <alignment horizontal="right" vertical="center" wrapText="1"/>
    </xf>
    <xf numFmtId="169" fontId="0" fillId="0" borderId="0" xfId="0" applyNumberFormat="1" applyAlignment="1" applyProtection="1">
      <alignment horizontal="right" wrapText="1"/>
    </xf>
    <xf numFmtId="169" fontId="0" fillId="0" borderId="0" xfId="0" applyNumberFormat="1" applyAlignment="1" applyProtection="1">
      <alignment horizontal="center" wrapText="1"/>
    </xf>
    <xf numFmtId="0" fontId="49" fillId="5" borderId="4" xfId="0" applyFont="1" applyFill="1" applyBorder="1" applyAlignment="1" applyProtection="1">
      <alignment horizontal="right" vertical="center" wrapText="1"/>
    </xf>
    <xf numFmtId="169" fontId="49" fillId="5" borderId="9" xfId="0" applyNumberFormat="1" applyFont="1" applyFill="1" applyBorder="1" applyAlignment="1" applyProtection="1">
      <alignment horizontal="right" vertical="center" wrapText="1"/>
    </xf>
    <xf numFmtId="169" fontId="49" fillId="5" borderId="23" xfId="0" applyNumberFormat="1" applyFont="1" applyFill="1" applyBorder="1" applyAlignment="1" applyProtection="1">
      <alignment horizontal="right" vertical="center" wrapText="1"/>
    </xf>
    <xf numFmtId="169" fontId="0" fillId="0" borderId="0" xfId="0" applyNumberFormat="1" applyAlignment="1" applyProtection="1">
      <alignment wrapText="1"/>
    </xf>
    <xf numFmtId="0" fontId="4" fillId="16" borderId="4" xfId="4" applyFont="1" applyFill="1" applyBorder="1" applyAlignment="1" applyProtection="1">
      <alignment horizontal="right" vertical="center" wrapText="1"/>
    </xf>
    <xf numFmtId="168" fontId="51" fillId="16" borderId="9" xfId="0" applyNumberFormat="1" applyFont="1" applyFill="1" applyBorder="1" applyAlignment="1" applyProtection="1">
      <alignment horizontal="right" vertical="center" wrapText="1"/>
    </xf>
    <xf numFmtId="164" fontId="52" fillId="3" borderId="12" xfId="0" applyNumberFormat="1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168" fontId="48" fillId="2" borderId="9" xfId="0" applyNumberFormat="1" applyFont="1" applyFill="1" applyBorder="1" applyAlignment="1" applyProtection="1">
      <alignment horizontal="center" vertical="center" wrapText="1"/>
    </xf>
    <xf numFmtId="167" fontId="48" fillId="2" borderId="30" xfId="0" applyNumberFormat="1" applyFont="1" applyFill="1" applyBorder="1" applyAlignment="1" applyProtection="1">
      <alignment horizontal="right" wrapText="1"/>
    </xf>
    <xf numFmtId="167" fontId="48" fillId="2" borderId="30" xfId="0" applyNumberFormat="1" applyFont="1" applyFill="1" applyBorder="1" applyAlignment="1" applyProtection="1">
      <alignment horizontal="center" wrapText="1"/>
    </xf>
    <xf numFmtId="0" fontId="43" fillId="0" borderId="4" xfId="0" applyFont="1" applyBorder="1" applyAlignment="1" applyProtection="1">
      <alignment horizontal="left" vertical="center" wrapText="1"/>
    </xf>
    <xf numFmtId="169" fontId="52" fillId="3" borderId="9" xfId="0" applyNumberFormat="1" applyFont="1" applyFill="1" applyBorder="1" applyAlignment="1" applyProtection="1">
      <alignment horizontal="center" vertical="center" wrapText="1"/>
    </xf>
    <xf numFmtId="169" fontId="52" fillId="3" borderId="23" xfId="0" applyNumberFormat="1" applyFont="1" applyFill="1" applyBorder="1" applyAlignment="1" applyProtection="1">
      <alignment horizontal="center" vertical="center" wrapText="1"/>
    </xf>
    <xf numFmtId="169" fontId="47" fillId="5" borderId="23" xfId="0" applyNumberFormat="1" applyFont="1" applyFill="1" applyBorder="1" applyAlignment="1" applyProtection="1">
      <alignment horizontal="right" vertical="center" wrapText="1"/>
    </xf>
    <xf numFmtId="167" fontId="49" fillId="0" borderId="12" xfId="0" applyNumberFormat="1" applyFont="1" applyBorder="1" applyAlignment="1" applyProtection="1">
      <alignment horizontal="right" vertical="center" wrapText="1"/>
    </xf>
    <xf numFmtId="168" fontId="48" fillId="2" borderId="9" xfId="0" applyNumberFormat="1" applyFont="1" applyFill="1" applyBorder="1" applyAlignment="1" applyProtection="1">
      <alignment horizontal="right" vertical="center" wrapText="1"/>
    </xf>
    <xf numFmtId="167" fontId="48" fillId="2" borderId="2" xfId="0" applyNumberFormat="1" applyFont="1" applyFill="1" applyBorder="1" applyAlignment="1" applyProtection="1">
      <alignment vertical="center" wrapText="1"/>
    </xf>
    <xf numFmtId="169" fontId="49" fillId="5" borderId="2" xfId="0" applyNumberFormat="1" applyFont="1" applyFill="1" applyBorder="1" applyAlignment="1" applyProtection="1">
      <alignment horizontal="right" vertical="center" wrapText="1"/>
    </xf>
    <xf numFmtId="168" fontId="49" fillId="0" borderId="12" xfId="0" applyNumberFormat="1" applyFont="1" applyBorder="1" applyAlignment="1" applyProtection="1">
      <alignment horizontal="right" vertical="center" wrapText="1"/>
    </xf>
    <xf numFmtId="167" fontId="48" fillId="2" borderId="23" xfId="0" applyNumberFormat="1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168" fontId="48" fillId="3" borderId="9" xfId="0" applyNumberFormat="1" applyFont="1" applyFill="1" applyBorder="1" applyAlignment="1" applyProtection="1">
      <alignment horizontal="right" vertical="center" wrapText="1"/>
    </xf>
    <xf numFmtId="167" fontId="0" fillId="3" borderId="0" xfId="0" applyNumberFormat="1" applyFill="1" applyAlignment="1" applyProtection="1">
      <alignment horizontal="center" wrapText="1"/>
    </xf>
    <xf numFmtId="167" fontId="0" fillId="3" borderId="0" xfId="0" applyNumberFormat="1" applyFill="1" applyAlignment="1" applyProtection="1">
      <alignment horizontal="right" wrapText="1"/>
    </xf>
    <xf numFmtId="0" fontId="0" fillId="3" borderId="0" xfId="0" applyFill="1" applyAlignment="1" applyProtection="1">
      <alignment wrapText="1"/>
    </xf>
    <xf numFmtId="168" fontId="49" fillId="5" borderId="9" xfId="0" applyNumberFormat="1" applyFont="1" applyFill="1" applyBorder="1" applyAlignment="1" applyProtection="1">
      <alignment horizontal="right" vertical="center" wrapText="1"/>
    </xf>
    <xf numFmtId="169" fontId="49" fillId="5" borderId="29" xfId="0" applyNumberFormat="1" applyFont="1" applyFill="1" applyBorder="1" applyAlignment="1" applyProtection="1">
      <alignment horizontal="right" vertical="center" wrapText="1"/>
    </xf>
    <xf numFmtId="167" fontId="49" fillId="3" borderId="12" xfId="0" applyNumberFormat="1" applyFont="1" applyFill="1" applyBorder="1" applyAlignment="1" applyProtection="1">
      <alignment horizontal="right" vertical="center" wrapText="1"/>
    </xf>
    <xf numFmtId="167" fontId="48" fillId="2" borderId="30" xfId="0" applyNumberFormat="1" applyFont="1" applyFill="1" applyBorder="1" applyAlignment="1" applyProtection="1">
      <alignment vertical="center" wrapText="1"/>
    </xf>
    <xf numFmtId="169" fontId="52" fillId="5" borderId="29" xfId="0" applyNumberFormat="1" applyFont="1" applyFill="1" applyBorder="1" applyAlignment="1" applyProtection="1">
      <alignment horizontal="right" vertical="center" wrapText="1"/>
    </xf>
    <xf numFmtId="167" fontId="0" fillId="5" borderId="0" xfId="0" applyNumberFormat="1" applyFill="1" applyAlignment="1" applyProtection="1">
      <alignment horizontal="right" wrapText="1"/>
    </xf>
    <xf numFmtId="0" fontId="0" fillId="5" borderId="0" xfId="0" applyFill="1" applyAlignment="1" applyProtection="1">
      <alignment wrapText="1"/>
    </xf>
    <xf numFmtId="0" fontId="64" fillId="17" borderId="4" xfId="0" applyFont="1" applyFill="1" applyBorder="1" applyAlignment="1" applyProtection="1">
      <alignment horizontal="left" vertical="center" wrapText="1"/>
    </xf>
    <xf numFmtId="168" fontId="65" fillId="17" borderId="9" xfId="0" applyNumberFormat="1" applyFont="1" applyFill="1" applyBorder="1" applyAlignment="1" applyProtection="1">
      <alignment horizontal="right" vertical="center" wrapText="1"/>
    </xf>
    <xf numFmtId="167" fontId="65" fillId="17" borderId="30" xfId="0" applyNumberFormat="1" applyFont="1" applyFill="1" applyBorder="1" applyAlignment="1" applyProtection="1">
      <alignment horizontal="right" vertical="center" wrapText="1"/>
    </xf>
    <xf numFmtId="167" fontId="66" fillId="0" borderId="0" xfId="0" applyNumberFormat="1" applyFont="1" applyAlignment="1" applyProtection="1">
      <alignment horizontal="right" wrapText="1"/>
    </xf>
    <xf numFmtId="0" fontId="66" fillId="0" borderId="0" xfId="0" applyFont="1" applyAlignment="1" applyProtection="1">
      <alignment wrapText="1"/>
    </xf>
    <xf numFmtId="0" fontId="48" fillId="5" borderId="4" xfId="0" applyFont="1" applyFill="1" applyBorder="1" applyAlignment="1" applyProtection="1">
      <alignment horizontal="left" vertical="center" wrapText="1"/>
    </xf>
    <xf numFmtId="9" fontId="0" fillId="0" borderId="0" xfId="0" applyNumberFormat="1" applyAlignment="1" applyProtection="1">
      <alignment horizontal="center" wrapText="1"/>
    </xf>
    <xf numFmtId="9" fontId="0" fillId="0" borderId="0" xfId="0" applyNumberFormat="1" applyAlignment="1" applyProtection="1">
      <alignment wrapText="1"/>
    </xf>
    <xf numFmtId="0" fontId="64" fillId="11" borderId="4" xfId="0" applyFont="1" applyFill="1" applyBorder="1" applyAlignment="1" applyProtection="1">
      <alignment horizontal="left" vertical="center" wrapText="1"/>
    </xf>
    <xf numFmtId="168" fontId="64" fillId="11" borderId="9" xfId="0" applyNumberFormat="1" applyFont="1" applyFill="1" applyBorder="1" applyAlignment="1" applyProtection="1">
      <alignment horizontal="right" vertical="center" wrapText="1"/>
    </xf>
    <xf numFmtId="167" fontId="64" fillId="11" borderId="29" xfId="0" applyNumberFormat="1" applyFont="1" applyFill="1" applyBorder="1" applyAlignment="1" applyProtection="1">
      <alignment horizontal="right" vertical="center" wrapText="1"/>
    </xf>
    <xf numFmtId="167" fontId="66" fillId="0" borderId="0" xfId="0" applyNumberFormat="1" applyFont="1" applyAlignment="1" applyProtection="1">
      <alignment wrapText="1"/>
    </xf>
    <xf numFmtId="44" fontId="0" fillId="5" borderId="5" xfId="0" applyNumberFormat="1" applyFill="1" applyBorder="1" applyAlignment="1" applyProtection="1">
      <alignment horizontal="right" wrapText="1"/>
    </xf>
    <xf numFmtId="10" fontId="0" fillId="5" borderId="26" xfId="0" applyNumberFormat="1" applyFill="1" applyBorder="1" applyAlignment="1" applyProtection="1">
      <alignment wrapText="1"/>
    </xf>
    <xf numFmtId="10" fontId="48" fillId="5" borderId="2" xfId="0" applyNumberFormat="1" applyFont="1" applyFill="1" applyBorder="1" applyAlignment="1" applyProtection="1">
      <alignment horizontal="right" vertical="center" wrapText="1"/>
    </xf>
    <xf numFmtId="10" fontId="48" fillId="5" borderId="1" xfId="0" applyNumberFormat="1" applyFont="1" applyFill="1" applyBorder="1" applyAlignment="1" applyProtection="1">
      <alignment horizontal="right" vertical="center" wrapText="1"/>
    </xf>
    <xf numFmtId="44" fontId="48" fillId="5" borderId="2" xfId="0" applyNumberFormat="1" applyFont="1" applyFill="1" applyBorder="1" applyAlignment="1" applyProtection="1">
      <alignment horizontal="right" vertical="center" wrapText="1"/>
    </xf>
    <xf numFmtId="44" fontId="48" fillId="5" borderId="1" xfId="0" applyNumberFormat="1" applyFont="1" applyFill="1" applyBorder="1" applyAlignment="1" applyProtection="1">
      <alignment horizontal="right" vertical="center" wrapText="1"/>
    </xf>
    <xf numFmtId="167" fontId="64" fillId="3" borderId="14" xfId="0" applyNumberFormat="1" applyFont="1" applyFill="1" applyBorder="1" applyAlignment="1" applyProtection="1">
      <alignment horizontal="right" vertical="center" wrapText="1"/>
    </xf>
    <xf numFmtId="44" fontId="0" fillId="16" borderId="25" xfId="0" applyNumberFormat="1" applyFill="1" applyBorder="1" applyAlignment="1" applyProtection="1">
      <alignment wrapText="1"/>
    </xf>
    <xf numFmtId="10" fontId="0" fillId="16" borderId="8" xfId="0" applyNumberFormat="1" applyFill="1" applyBorder="1" applyAlignment="1" applyProtection="1">
      <alignment wrapText="1"/>
    </xf>
    <xf numFmtId="167" fontId="64" fillId="3" borderId="0" xfId="0" applyNumberFormat="1" applyFont="1" applyFill="1" applyAlignment="1" applyProtection="1">
      <alignment horizontal="right" vertical="center" wrapText="1"/>
    </xf>
    <xf numFmtId="44" fontId="0" fillId="16" borderId="4" xfId="0" applyNumberFormat="1" applyFill="1" applyBorder="1" applyAlignment="1" applyProtection="1">
      <alignment wrapText="1"/>
    </xf>
    <xf numFmtId="168" fontId="0" fillId="16" borderId="9" xfId="0" applyNumberFormat="1" applyFill="1" applyBorder="1" applyAlignment="1" applyProtection="1">
      <alignment wrapText="1"/>
    </xf>
    <xf numFmtId="168" fontId="0" fillId="0" borderId="0" xfId="0" applyNumberFormat="1" applyAlignment="1" applyProtection="1">
      <alignment horizontal="center" vertical="center" wrapText="1"/>
    </xf>
    <xf numFmtId="0" fontId="0" fillId="16" borderId="5" xfId="0" applyFill="1" applyBorder="1" applyAlignment="1" applyProtection="1">
      <alignment wrapText="1"/>
    </xf>
    <xf numFmtId="44" fontId="0" fillId="16" borderId="26" xfId="0" applyNumberFormat="1" applyFill="1" applyBorder="1" applyAlignment="1" applyProtection="1">
      <alignment wrapText="1"/>
    </xf>
    <xf numFmtId="0" fontId="43" fillId="5" borderId="4" xfId="0" applyFont="1" applyFill="1" applyBorder="1" applyAlignment="1" applyProtection="1">
      <alignment horizontal="left" vertical="center" wrapText="1"/>
    </xf>
    <xf numFmtId="169" fontId="0" fillId="5" borderId="8" xfId="0" applyNumberFormat="1" applyFill="1" applyBorder="1" applyAlignment="1" applyProtection="1">
      <alignment wrapText="1"/>
    </xf>
    <xf numFmtId="169" fontId="0" fillId="5" borderId="9" xfId="0" applyNumberFormat="1" applyFill="1" applyBorder="1" applyAlignment="1" applyProtection="1">
      <alignment wrapText="1"/>
    </xf>
    <xf numFmtId="0" fontId="4" fillId="5" borderId="4" xfId="4" applyFont="1" applyFill="1" applyBorder="1" applyAlignment="1" applyProtection="1">
      <alignment horizontal="left" vertical="center" wrapText="1"/>
    </xf>
    <xf numFmtId="169" fontId="0" fillId="5" borderId="26" xfId="0" applyNumberFormat="1" applyFill="1" applyBorder="1" applyAlignment="1" applyProtection="1">
      <alignment wrapText="1"/>
    </xf>
    <xf numFmtId="169" fontId="68" fillId="21" borderId="23" xfId="0" applyNumberFormat="1" applyFont="1" applyFill="1" applyBorder="1" applyAlignment="1" applyProtection="1">
      <alignment horizontal="center" vertical="center" wrapText="1"/>
      <protection locked="0"/>
    </xf>
    <xf numFmtId="169" fontId="52" fillId="21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0" fontId="55" fillId="0" borderId="0" xfId="2" applyFont="1" applyAlignment="1">
      <alignment horizontal="center" vertical="center" wrapText="1"/>
    </xf>
    <xf numFmtId="0" fontId="54" fillId="0" borderId="2" xfId="2" applyFont="1" applyBorder="1" applyAlignment="1">
      <alignment horizontal="center" vertical="center"/>
    </xf>
    <xf numFmtId="0" fontId="19" fillId="6" borderId="0" xfId="4" applyFont="1" applyFill="1" applyAlignment="1" applyProtection="1">
      <alignment horizontal="left" vertical="center" wrapText="1"/>
    </xf>
    <xf numFmtId="0" fontId="73" fillId="0" borderId="46" xfId="0" applyFont="1" applyBorder="1" applyAlignment="1" applyProtection="1">
      <alignment horizontal="center" vertical="center" wrapText="1"/>
    </xf>
    <xf numFmtId="0" fontId="71" fillId="0" borderId="46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73" fillId="3" borderId="46" xfId="0" applyFont="1" applyFill="1" applyBorder="1" applyAlignment="1" applyProtection="1">
      <alignment horizontal="center" vertical="center" wrapText="1"/>
    </xf>
    <xf numFmtId="0" fontId="75" fillId="3" borderId="46" xfId="0" applyFont="1" applyFill="1" applyBorder="1" applyAlignment="1" applyProtection="1">
      <alignment horizontal="center" vertical="center" wrapText="1"/>
    </xf>
    <xf numFmtId="44" fontId="0" fillId="5" borderId="20" xfId="0" applyNumberFormat="1" applyFill="1" applyBorder="1" applyAlignment="1" applyProtection="1">
      <alignment horizontal="center" wrapText="1"/>
    </xf>
    <xf numFmtId="44" fontId="0" fillId="5" borderId="21" xfId="0" applyNumberFormat="1" applyFill="1" applyBorder="1" applyAlignment="1" applyProtection="1">
      <alignment horizontal="center" wrapText="1"/>
    </xf>
    <xf numFmtId="44" fontId="0" fillId="18" borderId="16" xfId="0" applyNumberFormat="1" applyFill="1" applyBorder="1" applyAlignment="1" applyProtection="1">
      <alignment horizontal="center" wrapText="1"/>
    </xf>
    <xf numFmtId="44" fontId="0" fillId="18" borderId="17" xfId="0" applyNumberFormat="1" applyFill="1" applyBorder="1" applyAlignment="1" applyProtection="1">
      <alignment horizontal="center" wrapText="1"/>
    </xf>
    <xf numFmtId="0" fontId="41" fillId="14" borderId="49" xfId="0" applyFont="1" applyFill="1" applyBorder="1" applyAlignment="1" applyProtection="1">
      <alignment horizontal="center" vertical="center" wrapText="1"/>
    </xf>
    <xf numFmtId="0" fontId="41" fillId="14" borderId="50" xfId="0" applyFont="1" applyFill="1" applyBorder="1" applyAlignment="1" applyProtection="1">
      <alignment horizontal="center" vertical="center" wrapText="1"/>
    </xf>
    <xf numFmtId="0" fontId="0" fillId="18" borderId="16" xfId="0" applyFill="1" applyBorder="1" applyAlignment="1" applyProtection="1">
      <alignment horizontal="center" wrapText="1"/>
    </xf>
    <xf numFmtId="0" fontId="0" fillId="18" borderId="17" xfId="0" applyFill="1" applyBorder="1" applyAlignment="1" applyProtection="1">
      <alignment horizontal="center" wrapText="1"/>
    </xf>
  </cellXfs>
  <cellStyles count="6">
    <cellStyle name="Lien hypertexte" xfId="5" builtinId="8"/>
    <cellStyle name="Normal" xfId="0" builtinId="0"/>
    <cellStyle name="Normal 2" xfId="4" xr:uid="{00000000-0005-0000-0000-000002000000}"/>
    <cellStyle name="Normal 2 2" xfId="3" xr:uid="{00000000-0005-0000-0000-000003000000}"/>
    <cellStyle name="Normal 5" xfId="2" xr:uid="{00000000-0005-0000-0000-000004000000}"/>
    <cellStyle name="Pourcentage" xfId="1" builtinId="5"/>
  </cellStyles>
  <dxfs count="16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7142</xdr:rowOff>
    </xdr:from>
    <xdr:to>
      <xdr:col>16</xdr:col>
      <xdr:colOff>560917</xdr:colOff>
      <xdr:row>44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68059"/>
          <a:ext cx="12752917" cy="80891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fr-BE" sz="1200">
              <a:effectLst/>
            </a:rPr>
            <a:t>Ce tableau budgétaire est à annexer au formulaire de candidature sur les </a:t>
          </a:r>
          <a:r>
            <a:rPr lang="fr-BE" sz="1200" b="1">
              <a:effectLst/>
            </a:rPr>
            <a:t>TRAINS de rénovation énergétique</a:t>
          </a:r>
          <a:r>
            <a:rPr lang="fr-BE" sz="1200">
              <a:effectLst/>
            </a:rPr>
            <a:t>. (un tableau spécifique est disponible pour l'appel à candidatures sur les plateformes locales)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Veuillez compléter les feuilles suivantes : 2-admin, 3-dépenses, 4-revenus et 5-budget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Seules les cases colorées en</a:t>
          </a:r>
          <a:r>
            <a:rPr kumimoji="0" lang="fr-BE" sz="1200" b="0" i="0" u="heavy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>
                <a:solidFill>
                  <a:srgbClr val="FFFF00"/>
                </a:solidFill>
              </a:uFill>
              <a:latin typeface="+mn-lt"/>
              <a:ea typeface="+mn-ea"/>
              <a:cs typeface="+mn-cs"/>
            </a:rPr>
            <a:t> </a:t>
          </a:r>
          <a:r>
            <a:rPr kumimoji="0" lang="fr-BE" sz="1600" b="1" i="0" u="heavy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>
                <a:solidFill>
                  <a:srgbClr val="FFFF00"/>
                </a:solidFill>
              </a:uFill>
              <a:latin typeface="+mn-lt"/>
              <a:ea typeface="+mn-ea"/>
              <a:cs typeface="+mn-cs"/>
            </a:rPr>
            <a:t>jaune</a:t>
          </a:r>
          <a:r>
            <a:rPr kumimoji="0" lang="fr-BE" sz="1200" b="0" i="0" u="heavy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>
                <a:solidFill>
                  <a:srgbClr val="FFFF00"/>
                </a:solidFill>
              </a:uFill>
              <a:latin typeface="+mn-lt"/>
              <a:ea typeface="+mn-ea"/>
              <a:cs typeface="+mn-cs"/>
            </a:rPr>
            <a:t>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doivent être complétées.  Les cellules grises contiennent des formules.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	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2000" b="1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1 et 2 </a:t>
          </a:r>
          <a:r>
            <a:rPr kumimoji="0" lang="fr-BE" sz="2000" b="0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: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feuilles 1-Projet et 2-Admin reprennent les informations générales relatives à l'ensemble des partenaires du projet.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2000" b="1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3 :</a:t>
          </a:r>
          <a:r>
            <a:rPr kumimoji="0" lang="fr-BE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feuillse "dépenses" reprennent l'ensemble des dépenses prévisionnelles du train de rénovation durant les 3 années de la subvention réparties par phase (élaboration, embarquement, étdue ,exécution, exploitation, évaluation)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 coefficient de charge patronale (case H3) est déterminé de la façon suivante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moins de 10 travailleurs : 1,4976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de 10 à 19 travailleurs : 1,5259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plus de 19 travailleurs : 1,5466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Ce dernier intègre forfaitairement les cotisations sociales patronales, les assurances, les pécules de vacances, les primes de fin d'année et certains avantages.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 salaire mensuel </a:t>
          </a:r>
          <a:r>
            <a:rPr lang="fr-BE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estimé</a:t>
          </a: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brut reprend </a:t>
          </a:r>
          <a:r>
            <a:rPr kumimoji="0" lang="fr-BE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uniquement</a:t>
          </a: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le salaire mensuel tel que repris sur la fiche de paie de l'employé (hors cotisations sociales patronales, avantages, assurances , primes de fin d'année, treizième mois, pécule de vacances...)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trouverez plus d'information à ce sujet dans l'onglet "frais éligibles"</a:t>
          </a:r>
          <a:endParaRPr lang="fr-BE" sz="1200">
            <a:effectLst/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2000" b="1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4 :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 feuille "revenu" reprend toutes les recettes réalisées par l'entité sur le projet pendant la durée du subside </a:t>
          </a:r>
          <a:r>
            <a:rPr lang="fr-B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réparties par phase (élaboration, embarquement, étdue ,exécution, exploitation, ) </a:t>
          </a:r>
          <a:endParaRPr lang="fr-BE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demandé aux candidats de proposer un modèle financier </a:t>
          </a:r>
          <a:r>
            <a:rPr lang="fr-FR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permettant</a:t>
          </a:r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d’assurer le financement </a:t>
          </a:r>
          <a:r>
            <a:rPr lang="fr-FR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complémentaire</a:t>
          </a:r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projet</a:t>
          </a:r>
          <a:r>
            <a:rPr lang="fr-F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durant la période de subvention. (Le subside est accordé pour couvrir un maximum de 80% des frais du train.)</a:t>
          </a:r>
          <a:endParaRPr lang="fr-B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Il peut s'agir de montants précis (p. ex. subvention complémentaire d'une autre entité, fonds  propres...) ou de montants estimés ( p. ex. revenu lié à la facturation de prestations  aux candidats rénovateurs, participation financière de professionnels partenaires...)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Dans tous les cas, vous devez apporter tous les documents probants permettant la vérification des montants (ou estimation des montants) indiqués.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2000" b="1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5 :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Dans la feuille 5- Budget </a:t>
          </a:r>
          <a:r>
            <a:rPr lang="fr-BE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total </a:t>
          </a: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, seules les cases jaunes reprenant la répartition du budget  par année de projet sont à compléter. Il s'agit en l'occurrence d'année glissante commençant le jour du début du projet (et non d'année civile).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B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Les autres montants sont calculés automatiquement. Si des croix rouges apparaissent dans la colonne "C", veuillez vérifier que le montant des sommes réparties annuellement correspond au montant maximum autorisé sur 3 ans tel que repris en colonne "B".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B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Le subside est limité à maximum 200.000 euros pour toute la durée du projet et à 90% du subside total pour l'année 1 et 2</a:t>
          </a:r>
          <a:endParaRPr kumimoji="0" lang="fr-BE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462643</xdr:colOff>
      <xdr:row>18</xdr:row>
      <xdr:rowOff>139336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7E4839-103C-20F0-64D2-64CB524E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3214" cy="347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121920</xdr:rowOff>
    </xdr:from>
    <xdr:to>
      <xdr:col>4</xdr:col>
      <xdr:colOff>457200</xdr:colOff>
      <xdr:row>37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16F3671-F083-D587-9B11-023C0C41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3760"/>
          <a:ext cx="6096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501832</xdr:colOff>
      <xdr:row>0</xdr:row>
      <xdr:rowOff>0</xdr:rowOff>
    </xdr:from>
    <xdr:to>
      <xdr:col>8</xdr:col>
      <xdr:colOff>959031</xdr:colOff>
      <xdr:row>18</xdr:row>
      <xdr:rowOff>139337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826AB13-57E3-97F9-F11D-89797504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403" y="0"/>
          <a:ext cx="6117771" cy="3470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512718</xdr:colOff>
      <xdr:row>18</xdr:row>
      <xdr:rowOff>162197</xdr:rowOff>
    </xdr:from>
    <xdr:to>
      <xdr:col>8</xdr:col>
      <xdr:colOff>969917</xdr:colOff>
      <xdr:row>37</xdr:row>
      <xdr:rowOff>116477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42E9523-1F1E-4613-07D8-C091F369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289" y="3493226"/>
          <a:ext cx="6117771" cy="347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956854</xdr:colOff>
      <xdr:row>0</xdr:row>
      <xdr:rowOff>7620</xdr:rowOff>
    </xdr:from>
    <xdr:to>
      <xdr:col>13</xdr:col>
      <xdr:colOff>48985</xdr:colOff>
      <xdr:row>18</xdr:row>
      <xdr:rowOff>146956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D4F95F8-2C34-7DA4-14CB-2D02088B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997" y="7620"/>
          <a:ext cx="6102531" cy="347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PLRE%20mod&#232;le%20typ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Divers/Backup/PLRE%202021/Second%20appel/Divers/Backup/PLRE%202021/Administratif/Documents%20d'appel%20version%20finale/Copie%20de%20annexe-2-budget-2022-vf%20(01).xlsx?1C99CF1A" TargetMode="External"/><Relationship Id="rId1" Type="http://schemas.openxmlformats.org/officeDocument/2006/relationships/externalLinkPath" Target="file:///\\1C99CF1A\Copie%20de%20annexe-2-budget-2022-vf%20(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1-Projet"/>
      <sheetName val="2-Admin"/>
      <sheetName val="3-DEPENSES"/>
      <sheetName val="4-REVENUS"/>
      <sheetName val="5-Budget total"/>
      <sheetName val="6-Frais éligibles"/>
      <sheetName val="LISTE"/>
    </sheetNames>
    <sheetDataSet>
      <sheetData sheetId="0"/>
      <sheetData sheetId="1"/>
      <sheetData sheetId="2">
        <row r="2">
          <cell r="B2" t="str">
            <v>Veuillez sélectionner votre type d'organisme</v>
          </cell>
        </row>
        <row r="4">
          <cell r="B4"/>
        </row>
        <row r="5">
          <cell r="B5"/>
        </row>
      </sheetData>
      <sheetData sheetId="3"/>
      <sheetData sheetId="4"/>
      <sheetData sheetId="5"/>
      <sheetData sheetId="6"/>
      <sheetData sheetId="7">
        <row r="2">
          <cell r="D2" t="str">
            <v>Choisissez un élément</v>
          </cell>
        </row>
        <row r="3">
          <cell r="D3" t="str">
            <v>Mme</v>
          </cell>
        </row>
        <row r="4">
          <cell r="D4" t="str">
            <v>M.</v>
          </cell>
        </row>
        <row r="5">
          <cell r="D5"/>
        </row>
        <row r="6">
          <cell r="D6"/>
        </row>
        <row r="7">
          <cell r="D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1-Projet"/>
      <sheetName val="2-Admin"/>
      <sheetName val="1"/>
      <sheetName val="3-Budget total"/>
      <sheetName val="LISTE"/>
    </sheetNames>
    <sheetDataSet>
      <sheetData sheetId="0"/>
      <sheetData sheetId="1">
        <row r="4">
          <cell r="C4">
            <v>36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"/>
  <sheetViews>
    <sheetView showGridLines="0" tabSelected="1" zoomScale="90" zoomScaleNormal="90" workbookViewId="0">
      <selection activeCell="C49" sqref="C49"/>
    </sheetView>
  </sheetViews>
  <sheetFormatPr baseColWidth="10" defaultColWidth="11.44140625" defaultRowHeight="14.4" x14ac:dyDescent="0.3"/>
  <sheetData>
    <row r="1" spans="1:17" ht="29.25" customHeight="1" x14ac:dyDescent="0.5">
      <c r="A1" s="282" t="s">
        <v>157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</sheetData>
  <sheetProtection sheet="1" objects="1" scenarios="1"/>
  <mergeCells count="1">
    <mergeCell ref="A1:Q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7BCFF-D8F0-49C7-A199-203AFF3199B8}">
  <dimension ref="A1:T88"/>
  <sheetViews>
    <sheetView showGridLines="0" zoomScale="70" zoomScaleNormal="70" workbookViewId="0">
      <selection activeCell="A7" sqref="A7"/>
    </sheetView>
  </sheetViews>
  <sheetFormatPr baseColWidth="10" defaultColWidth="11.44140625" defaultRowHeight="14.4" x14ac:dyDescent="0.3"/>
  <cols>
    <col min="1" max="1" width="55.44140625" customWidth="1"/>
    <col min="2" max="2" width="44.5546875" customWidth="1"/>
    <col min="3" max="3" width="26.5546875" customWidth="1"/>
    <col min="4" max="4" width="21.109375" customWidth="1"/>
    <col min="5" max="5" width="17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20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ht="84.75" customHeight="1" thickTop="1" x14ac:dyDescent="0.3">
      <c r="A2" s="289" t="s">
        <v>196</v>
      </c>
      <c r="B2" s="290"/>
      <c r="C2" s="290"/>
      <c r="D2" s="81"/>
      <c r="E2" s="81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0" ht="54" customHeight="1" thickBot="1" x14ac:dyDescent="0.35">
      <c r="A3" s="172"/>
      <c r="B3" s="81"/>
      <c r="C3" s="173"/>
      <c r="D3" s="173"/>
      <c r="E3" s="174"/>
      <c r="F3" s="47"/>
      <c r="G3" s="47"/>
      <c r="H3" s="48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0" ht="60" customHeight="1" thickBot="1" x14ac:dyDescent="0.35">
      <c r="A4" s="175" t="s">
        <v>137</v>
      </c>
      <c r="B4" s="123"/>
      <c r="C4" s="123"/>
      <c r="D4" s="123"/>
      <c r="E4" s="123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6"/>
    </row>
    <row r="5" spans="1:20" ht="25.8" x14ac:dyDescent="0.3">
      <c r="A5" s="176"/>
      <c r="B5" s="152"/>
      <c r="C5" s="152"/>
      <c r="D5" s="152"/>
      <c r="E5" s="152"/>
      <c r="F5" s="66"/>
      <c r="G5" s="66"/>
      <c r="H5" s="66"/>
      <c r="I5" s="66"/>
      <c r="J5" s="30"/>
      <c r="K5" s="30"/>
      <c r="L5" s="26"/>
      <c r="M5" s="26"/>
      <c r="N5" s="26"/>
      <c r="O5" s="26"/>
      <c r="P5" s="26"/>
      <c r="Q5" s="26"/>
      <c r="R5" s="26"/>
    </row>
    <row r="6" spans="1:20" x14ac:dyDescent="0.3">
      <c r="A6" s="177" t="s">
        <v>139</v>
      </c>
      <c r="B6" s="156" t="s">
        <v>140</v>
      </c>
      <c r="C6" s="72"/>
      <c r="D6" s="81"/>
      <c r="E6" s="81"/>
      <c r="F6" s="26"/>
      <c r="G6" s="26"/>
      <c r="H6" s="26"/>
      <c r="I6" s="26"/>
      <c r="J6" s="26"/>
    </row>
    <row r="7" spans="1:20" ht="15" thickBot="1" x14ac:dyDescent="0.35">
      <c r="A7" s="182">
        <v>0</v>
      </c>
      <c r="B7" s="157">
        <f>A7</f>
        <v>0</v>
      </c>
      <c r="C7" s="72"/>
      <c r="D7" s="81"/>
      <c r="E7" s="81"/>
      <c r="F7" s="26"/>
      <c r="G7" s="26"/>
      <c r="H7" s="26"/>
      <c r="I7" s="26"/>
      <c r="J7" s="26"/>
    </row>
    <row r="8" spans="1:20" ht="16.2" thickBot="1" x14ac:dyDescent="0.35">
      <c r="A8" s="132" t="s">
        <v>35</v>
      </c>
      <c r="B8" s="159">
        <f>SUM(B7:B7)</f>
        <v>0</v>
      </c>
      <c r="C8" s="158"/>
      <c r="D8" s="158"/>
      <c r="E8" s="158"/>
      <c r="F8" s="31"/>
      <c r="G8" s="31"/>
      <c r="L8" s="26"/>
      <c r="M8" s="26"/>
      <c r="N8" s="26"/>
      <c r="O8" s="26"/>
      <c r="P8" s="26"/>
      <c r="Q8" s="26"/>
      <c r="R8" s="26"/>
    </row>
    <row r="9" spans="1:20" ht="53.25" customHeight="1" thickBot="1" x14ac:dyDescent="0.35">
      <c r="A9" s="81"/>
      <c r="B9" s="160"/>
      <c r="C9" s="160"/>
      <c r="D9" s="160"/>
      <c r="E9" s="161"/>
      <c r="F9" s="32"/>
      <c r="G9" s="32"/>
      <c r="H9" s="32"/>
      <c r="I9" s="26"/>
      <c r="J9" s="33"/>
      <c r="K9" s="33"/>
      <c r="L9" s="26"/>
      <c r="M9" s="26"/>
      <c r="N9" s="26"/>
      <c r="O9" s="26"/>
      <c r="P9" s="26"/>
      <c r="Q9" s="26"/>
      <c r="R9" s="26"/>
    </row>
    <row r="10" spans="1:20" ht="70.8" thickBot="1" x14ac:dyDescent="0.35">
      <c r="A10" s="175" t="s">
        <v>165</v>
      </c>
      <c r="B10" s="164"/>
      <c r="C10" s="164"/>
      <c r="D10" s="164"/>
      <c r="E10" s="164"/>
      <c r="F10" s="65"/>
      <c r="G10" s="65"/>
      <c r="H10" s="65"/>
      <c r="I10" s="6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8" x14ac:dyDescent="0.3">
      <c r="A11" s="178" t="s">
        <v>152</v>
      </c>
      <c r="B11" s="179"/>
      <c r="C11" s="179"/>
      <c r="D11" s="180"/>
      <c r="E11" s="181"/>
      <c r="F11" s="69"/>
      <c r="G11" s="69"/>
      <c r="H11" s="69"/>
      <c r="I11" s="69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34.5" customHeight="1" x14ac:dyDescent="0.3">
      <c r="A12" s="154" t="s">
        <v>138</v>
      </c>
      <c r="B12" s="154" t="s">
        <v>147</v>
      </c>
      <c r="C12" s="155" t="s">
        <v>146</v>
      </c>
      <c r="D12" s="167" t="s">
        <v>140</v>
      </c>
      <c r="E12" s="81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20" x14ac:dyDescent="0.3">
      <c r="A13" s="14"/>
      <c r="B13" s="14"/>
      <c r="C13" s="67">
        <v>0</v>
      </c>
      <c r="D13" s="169">
        <f>C13</f>
        <v>0</v>
      </c>
      <c r="E13" s="81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20" x14ac:dyDescent="0.3">
      <c r="A14" s="12"/>
      <c r="B14" s="12"/>
      <c r="C14" s="67">
        <v>0</v>
      </c>
      <c r="D14" s="169">
        <f t="shared" ref="D14:D32" si="0">C14</f>
        <v>0</v>
      </c>
      <c r="E14" s="81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0" x14ac:dyDescent="0.3">
      <c r="A15" s="12"/>
      <c r="B15" s="12"/>
      <c r="C15" s="67">
        <v>0</v>
      </c>
      <c r="D15" s="169">
        <f t="shared" si="0"/>
        <v>0</v>
      </c>
      <c r="E15" s="81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20" x14ac:dyDescent="0.3">
      <c r="A16" s="12"/>
      <c r="B16" s="12"/>
      <c r="C16" s="67">
        <v>0</v>
      </c>
      <c r="D16" s="169">
        <f t="shared" si="0"/>
        <v>0</v>
      </c>
      <c r="E16" s="81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12"/>
      <c r="B17" s="12"/>
      <c r="C17" s="67">
        <v>0</v>
      </c>
      <c r="D17" s="169">
        <f t="shared" si="0"/>
        <v>0</v>
      </c>
      <c r="E17" s="81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12"/>
      <c r="B18" s="12"/>
      <c r="C18" s="67">
        <v>0</v>
      </c>
      <c r="D18" s="169">
        <f t="shared" si="0"/>
        <v>0</v>
      </c>
      <c r="E18" s="81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x14ac:dyDescent="0.3">
      <c r="A19" s="12"/>
      <c r="B19" s="12"/>
      <c r="C19" s="67">
        <v>0</v>
      </c>
      <c r="D19" s="169">
        <f t="shared" si="0"/>
        <v>0</v>
      </c>
      <c r="E19" s="81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12"/>
      <c r="B20" s="12"/>
      <c r="C20" s="67">
        <v>0</v>
      </c>
      <c r="D20" s="169">
        <f t="shared" si="0"/>
        <v>0</v>
      </c>
      <c r="E20" s="81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12"/>
      <c r="B21" s="12"/>
      <c r="C21" s="67">
        <v>0</v>
      </c>
      <c r="D21" s="169">
        <f t="shared" si="0"/>
        <v>0</v>
      </c>
      <c r="E21" s="81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x14ac:dyDescent="0.3">
      <c r="A22" s="12"/>
      <c r="B22" s="12"/>
      <c r="C22" s="67">
        <v>0</v>
      </c>
      <c r="D22" s="169">
        <f t="shared" si="0"/>
        <v>0</v>
      </c>
      <c r="E22" s="81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12"/>
      <c r="B23" s="12"/>
      <c r="C23" s="67">
        <v>0</v>
      </c>
      <c r="D23" s="169">
        <f t="shared" si="0"/>
        <v>0</v>
      </c>
      <c r="E23" s="81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x14ac:dyDescent="0.3">
      <c r="A24" s="12"/>
      <c r="B24" s="12"/>
      <c r="C24" s="67">
        <v>0</v>
      </c>
      <c r="D24" s="169">
        <f t="shared" si="0"/>
        <v>0</v>
      </c>
      <c r="E24" s="81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x14ac:dyDescent="0.3">
      <c r="A25" s="12"/>
      <c r="B25" s="12"/>
      <c r="C25" s="67">
        <v>0</v>
      </c>
      <c r="D25" s="169">
        <f t="shared" si="0"/>
        <v>0</v>
      </c>
      <c r="E25" s="81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x14ac:dyDescent="0.3">
      <c r="A26" s="12"/>
      <c r="B26" s="12"/>
      <c r="C26" s="67">
        <v>0</v>
      </c>
      <c r="D26" s="169">
        <f t="shared" si="0"/>
        <v>0</v>
      </c>
      <c r="E26" s="81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x14ac:dyDescent="0.3">
      <c r="A27" s="12"/>
      <c r="B27" s="12"/>
      <c r="C27" s="67">
        <v>0</v>
      </c>
      <c r="D27" s="169">
        <f t="shared" si="0"/>
        <v>0</v>
      </c>
      <c r="E27" s="81"/>
      <c r="F27" s="26"/>
      <c r="G27" s="26"/>
      <c r="H27" s="26"/>
      <c r="I27" s="26"/>
      <c r="J27" s="26"/>
      <c r="K27" s="26"/>
      <c r="L27" s="26"/>
      <c r="M27" s="26"/>
      <c r="N27" s="26"/>
    </row>
    <row r="28" spans="1:15" x14ac:dyDescent="0.3">
      <c r="A28" s="11"/>
      <c r="B28" s="11"/>
      <c r="C28" s="67">
        <v>0</v>
      </c>
      <c r="D28" s="169">
        <f t="shared" si="0"/>
        <v>0</v>
      </c>
      <c r="E28" s="81"/>
      <c r="F28" s="26"/>
      <c r="G28" s="26"/>
      <c r="H28" s="26"/>
      <c r="I28" s="26"/>
      <c r="J28" s="26"/>
      <c r="K28" s="26"/>
      <c r="L28" s="26"/>
      <c r="M28" s="26"/>
      <c r="N28" s="26"/>
    </row>
    <row r="29" spans="1:15" x14ac:dyDescent="0.3">
      <c r="A29" s="11"/>
      <c r="B29" s="11"/>
      <c r="C29" s="67">
        <v>0</v>
      </c>
      <c r="D29" s="169">
        <f t="shared" si="0"/>
        <v>0</v>
      </c>
      <c r="E29" s="81"/>
      <c r="F29" s="26"/>
      <c r="G29" s="26"/>
      <c r="H29" s="26"/>
      <c r="I29" s="26"/>
      <c r="J29" s="26"/>
      <c r="K29" s="26"/>
      <c r="L29" s="26"/>
      <c r="M29" s="26"/>
      <c r="N29" s="26"/>
    </row>
    <row r="30" spans="1:15" x14ac:dyDescent="0.3">
      <c r="A30" s="11"/>
      <c r="B30" s="11"/>
      <c r="C30" s="67">
        <v>0</v>
      </c>
      <c r="D30" s="169">
        <f t="shared" si="0"/>
        <v>0</v>
      </c>
      <c r="E30" s="81"/>
      <c r="F30" s="26"/>
      <c r="G30" s="26"/>
      <c r="H30" s="26"/>
      <c r="I30" s="26"/>
      <c r="J30" s="26"/>
      <c r="K30" s="26"/>
      <c r="L30" s="26"/>
      <c r="M30" s="26"/>
      <c r="N30" s="26"/>
    </row>
    <row r="31" spans="1:15" x14ac:dyDescent="0.3">
      <c r="A31" s="11"/>
      <c r="B31" s="11"/>
      <c r="C31" s="67">
        <v>0</v>
      </c>
      <c r="D31" s="169">
        <f t="shared" si="0"/>
        <v>0</v>
      </c>
      <c r="E31" s="81"/>
      <c r="F31" s="26"/>
      <c r="G31" s="26"/>
      <c r="H31" s="26"/>
      <c r="I31" s="26"/>
      <c r="J31" s="26"/>
      <c r="K31" s="26"/>
      <c r="L31" s="26"/>
      <c r="M31" s="26"/>
      <c r="N31" s="26"/>
    </row>
    <row r="32" spans="1:15" ht="15" thickBot="1" x14ac:dyDescent="0.35">
      <c r="A32" s="11"/>
      <c r="B32" s="11"/>
      <c r="C32" s="67">
        <v>0</v>
      </c>
      <c r="D32" s="169">
        <f t="shared" si="0"/>
        <v>0</v>
      </c>
      <c r="E32" s="81"/>
      <c r="F32" s="26"/>
      <c r="G32" s="26"/>
      <c r="H32" s="26"/>
      <c r="I32" s="26"/>
      <c r="J32" s="26"/>
      <c r="K32" s="26"/>
      <c r="L32" s="26"/>
      <c r="M32" s="26"/>
      <c r="N32" s="26"/>
    </row>
    <row r="33" spans="1:17" ht="16.2" thickBot="1" x14ac:dyDescent="0.35">
      <c r="A33" s="158"/>
      <c r="B33" s="170"/>
      <c r="C33" s="132" t="s">
        <v>35</v>
      </c>
      <c r="D33" s="159">
        <f>SUM(D13:D32)</f>
        <v>0</v>
      </c>
      <c r="E33" s="72"/>
      <c r="F33" s="50"/>
      <c r="G33" s="50"/>
      <c r="J33" s="26"/>
      <c r="K33" s="26"/>
      <c r="L33" s="26"/>
      <c r="M33" s="26"/>
      <c r="N33" s="26"/>
      <c r="O33" s="26"/>
      <c r="P33" s="26"/>
      <c r="Q33" s="26"/>
    </row>
    <row r="34" spans="1:17" ht="48" customHeight="1" thickBot="1" x14ac:dyDescent="0.35">
      <c r="A34" s="72"/>
      <c r="B34" s="72"/>
      <c r="C34" s="72"/>
      <c r="D34" s="72"/>
      <c r="E34" s="72"/>
    </row>
    <row r="35" spans="1:17" ht="70.8" thickBot="1" x14ac:dyDescent="0.35">
      <c r="A35" s="175" t="s">
        <v>167</v>
      </c>
      <c r="B35" s="164"/>
      <c r="C35" s="164"/>
      <c r="D35" s="164"/>
      <c r="E35" s="164"/>
    </row>
    <row r="36" spans="1:17" ht="18" x14ac:dyDescent="0.3">
      <c r="A36" s="178" t="s">
        <v>153</v>
      </c>
      <c r="B36" s="179"/>
      <c r="C36" s="179"/>
      <c r="D36" s="180"/>
      <c r="E36" s="181"/>
    </row>
    <row r="37" spans="1:17" x14ac:dyDescent="0.3">
      <c r="A37" s="154" t="s">
        <v>142</v>
      </c>
      <c r="B37" s="154" t="s">
        <v>145</v>
      </c>
      <c r="C37" s="155" t="s">
        <v>143</v>
      </c>
      <c r="D37" s="167" t="s">
        <v>140</v>
      </c>
      <c r="E37" s="72"/>
    </row>
    <row r="38" spans="1:17" x14ac:dyDescent="0.3">
      <c r="A38" s="14"/>
      <c r="B38" s="14"/>
      <c r="C38" s="67">
        <v>0</v>
      </c>
      <c r="D38" s="169">
        <f>C38</f>
        <v>0</v>
      </c>
      <c r="E38" s="72"/>
    </row>
    <row r="39" spans="1:17" x14ac:dyDescent="0.3">
      <c r="A39" s="12"/>
      <c r="B39" s="12"/>
      <c r="C39" s="67">
        <v>0</v>
      </c>
      <c r="D39" s="169">
        <f t="shared" ref="D39:D57" si="1">C39</f>
        <v>0</v>
      </c>
      <c r="E39" s="72"/>
    </row>
    <row r="40" spans="1:17" x14ac:dyDescent="0.3">
      <c r="A40" s="12"/>
      <c r="B40" s="12"/>
      <c r="C40" s="67">
        <v>0</v>
      </c>
      <c r="D40" s="169">
        <f t="shared" si="1"/>
        <v>0</v>
      </c>
      <c r="E40" s="72"/>
    </row>
    <row r="41" spans="1:17" x14ac:dyDescent="0.3">
      <c r="A41" s="12"/>
      <c r="B41" s="12"/>
      <c r="C41" s="67">
        <v>0</v>
      </c>
      <c r="D41" s="169">
        <f t="shared" si="1"/>
        <v>0</v>
      </c>
      <c r="E41" s="72"/>
    </row>
    <row r="42" spans="1:17" x14ac:dyDescent="0.3">
      <c r="A42" s="12"/>
      <c r="B42" s="12"/>
      <c r="C42" s="67">
        <v>0</v>
      </c>
      <c r="D42" s="169">
        <f t="shared" si="1"/>
        <v>0</v>
      </c>
      <c r="E42" s="72"/>
    </row>
    <row r="43" spans="1:17" x14ac:dyDescent="0.3">
      <c r="A43" s="12"/>
      <c r="B43" s="12"/>
      <c r="C43" s="67">
        <v>0</v>
      </c>
      <c r="D43" s="169">
        <f t="shared" si="1"/>
        <v>0</v>
      </c>
      <c r="E43" s="72"/>
    </row>
    <row r="44" spans="1:17" x14ac:dyDescent="0.3">
      <c r="A44" s="12"/>
      <c r="B44" s="12"/>
      <c r="C44" s="67">
        <v>0</v>
      </c>
      <c r="D44" s="169">
        <f t="shared" si="1"/>
        <v>0</v>
      </c>
      <c r="E44" s="72"/>
    </row>
    <row r="45" spans="1:17" x14ac:dyDescent="0.3">
      <c r="A45" s="12"/>
      <c r="B45" s="12"/>
      <c r="C45" s="67">
        <v>0</v>
      </c>
      <c r="D45" s="169">
        <f t="shared" si="1"/>
        <v>0</v>
      </c>
      <c r="E45" s="72"/>
    </row>
    <row r="46" spans="1:17" x14ac:dyDescent="0.3">
      <c r="A46" s="12"/>
      <c r="B46" s="12"/>
      <c r="C46" s="67">
        <v>0</v>
      </c>
      <c r="D46" s="169">
        <f t="shared" si="1"/>
        <v>0</v>
      </c>
      <c r="E46" s="72"/>
    </row>
    <row r="47" spans="1:17" x14ac:dyDescent="0.3">
      <c r="A47" s="12"/>
      <c r="B47" s="12"/>
      <c r="C47" s="67">
        <v>0</v>
      </c>
      <c r="D47" s="169">
        <f t="shared" si="1"/>
        <v>0</v>
      </c>
      <c r="E47" s="72"/>
    </row>
    <row r="48" spans="1:17" x14ac:dyDescent="0.3">
      <c r="A48" s="12"/>
      <c r="B48" s="12"/>
      <c r="C48" s="67">
        <v>0</v>
      </c>
      <c r="D48" s="169">
        <f t="shared" si="1"/>
        <v>0</v>
      </c>
      <c r="E48" s="72"/>
    </row>
    <row r="49" spans="1:5" x14ac:dyDescent="0.3">
      <c r="A49" s="12"/>
      <c r="B49" s="12"/>
      <c r="C49" s="67">
        <v>0</v>
      </c>
      <c r="D49" s="169">
        <f t="shared" si="1"/>
        <v>0</v>
      </c>
      <c r="E49" s="72"/>
    </row>
    <row r="50" spans="1:5" x14ac:dyDescent="0.3">
      <c r="A50" s="12"/>
      <c r="B50" s="12"/>
      <c r="C50" s="67">
        <v>0</v>
      </c>
      <c r="D50" s="169">
        <f t="shared" si="1"/>
        <v>0</v>
      </c>
      <c r="E50" s="72"/>
    </row>
    <row r="51" spans="1:5" x14ac:dyDescent="0.3">
      <c r="A51" s="12"/>
      <c r="B51" s="12"/>
      <c r="C51" s="67">
        <v>0</v>
      </c>
      <c r="D51" s="169">
        <f t="shared" si="1"/>
        <v>0</v>
      </c>
      <c r="E51" s="72"/>
    </row>
    <row r="52" spans="1:5" x14ac:dyDescent="0.3">
      <c r="A52" s="12"/>
      <c r="B52" s="12"/>
      <c r="C52" s="67">
        <v>0</v>
      </c>
      <c r="D52" s="169">
        <f t="shared" si="1"/>
        <v>0</v>
      </c>
      <c r="E52" s="72"/>
    </row>
    <row r="53" spans="1:5" x14ac:dyDescent="0.3">
      <c r="A53" s="11"/>
      <c r="B53" s="11"/>
      <c r="C53" s="67">
        <v>0</v>
      </c>
      <c r="D53" s="169">
        <f t="shared" si="1"/>
        <v>0</v>
      </c>
      <c r="E53" s="72"/>
    </row>
    <row r="54" spans="1:5" x14ac:dyDescent="0.3">
      <c r="A54" s="11"/>
      <c r="B54" s="11"/>
      <c r="C54" s="67">
        <v>0</v>
      </c>
      <c r="D54" s="169">
        <f t="shared" si="1"/>
        <v>0</v>
      </c>
      <c r="E54" s="72"/>
    </row>
    <row r="55" spans="1:5" x14ac:dyDescent="0.3">
      <c r="A55" s="11"/>
      <c r="B55" s="11"/>
      <c r="C55" s="67">
        <v>0</v>
      </c>
      <c r="D55" s="169">
        <f t="shared" si="1"/>
        <v>0</v>
      </c>
      <c r="E55" s="72"/>
    </row>
    <row r="56" spans="1:5" x14ac:dyDescent="0.3">
      <c r="A56" s="11"/>
      <c r="B56" s="11"/>
      <c r="C56" s="67">
        <v>0</v>
      </c>
      <c r="D56" s="169">
        <f t="shared" si="1"/>
        <v>0</v>
      </c>
      <c r="E56" s="72"/>
    </row>
    <row r="57" spans="1:5" ht="15" thickBot="1" x14ac:dyDescent="0.35">
      <c r="A57" s="11"/>
      <c r="B57" s="11"/>
      <c r="C57" s="67">
        <v>0</v>
      </c>
      <c r="D57" s="169">
        <f t="shared" si="1"/>
        <v>0</v>
      </c>
      <c r="E57" s="72"/>
    </row>
    <row r="58" spans="1:5" ht="16.2" thickBot="1" x14ac:dyDescent="0.35">
      <c r="A58" s="158"/>
      <c r="B58" s="170"/>
      <c r="C58" s="132" t="s">
        <v>35</v>
      </c>
      <c r="D58" s="159">
        <f>SUM(D38:D57)</f>
        <v>0</v>
      </c>
      <c r="E58" s="72"/>
    </row>
    <row r="59" spans="1:5" ht="15" thickBot="1" x14ac:dyDescent="0.35">
      <c r="A59" s="72"/>
      <c r="B59" s="72"/>
      <c r="C59" s="72"/>
      <c r="D59" s="72"/>
      <c r="E59" s="72"/>
    </row>
    <row r="60" spans="1:5" ht="47.4" thickBot="1" x14ac:dyDescent="0.35">
      <c r="A60" s="175" t="s">
        <v>166</v>
      </c>
      <c r="B60" s="164"/>
      <c r="C60" s="164"/>
      <c r="D60" s="164"/>
      <c r="E60" s="72"/>
    </row>
    <row r="61" spans="1:5" ht="18" x14ac:dyDescent="0.3">
      <c r="A61" s="178" t="s">
        <v>154</v>
      </c>
      <c r="B61" s="179"/>
      <c r="C61" s="179"/>
      <c r="D61" s="180"/>
      <c r="E61" s="72"/>
    </row>
    <row r="62" spans="1:5" x14ac:dyDescent="0.3">
      <c r="A62" s="154" t="s">
        <v>141</v>
      </c>
      <c r="B62" s="154" t="s">
        <v>144</v>
      </c>
      <c r="C62" s="155" t="s">
        <v>143</v>
      </c>
      <c r="D62" s="167" t="s">
        <v>140</v>
      </c>
      <c r="E62" s="72"/>
    </row>
    <row r="63" spans="1:5" x14ac:dyDescent="0.3">
      <c r="A63" s="14"/>
      <c r="B63" s="14"/>
      <c r="C63" s="67">
        <v>0</v>
      </c>
      <c r="D63" s="169">
        <f>C63</f>
        <v>0</v>
      </c>
      <c r="E63" s="72"/>
    </row>
    <row r="64" spans="1:5" x14ac:dyDescent="0.3">
      <c r="A64" s="12"/>
      <c r="B64" s="12"/>
      <c r="C64" s="67">
        <v>0</v>
      </c>
      <c r="D64" s="169">
        <f t="shared" ref="D64:D82" si="2">C64</f>
        <v>0</v>
      </c>
      <c r="E64" s="72"/>
    </row>
    <row r="65" spans="1:5" x14ac:dyDescent="0.3">
      <c r="A65" s="12"/>
      <c r="B65" s="12"/>
      <c r="C65" s="67">
        <v>0</v>
      </c>
      <c r="D65" s="169">
        <f t="shared" si="2"/>
        <v>0</v>
      </c>
      <c r="E65" s="72"/>
    </row>
    <row r="66" spans="1:5" x14ac:dyDescent="0.3">
      <c r="A66" s="12"/>
      <c r="B66" s="12"/>
      <c r="C66" s="67">
        <v>0</v>
      </c>
      <c r="D66" s="169">
        <f t="shared" si="2"/>
        <v>0</v>
      </c>
      <c r="E66" s="72"/>
    </row>
    <row r="67" spans="1:5" x14ac:dyDescent="0.3">
      <c r="A67" s="12"/>
      <c r="B67" s="12"/>
      <c r="C67" s="67">
        <v>0</v>
      </c>
      <c r="D67" s="169">
        <f t="shared" si="2"/>
        <v>0</v>
      </c>
      <c r="E67" s="72"/>
    </row>
    <row r="68" spans="1:5" x14ac:dyDescent="0.3">
      <c r="A68" s="12"/>
      <c r="B68" s="12"/>
      <c r="C68" s="67">
        <v>0</v>
      </c>
      <c r="D68" s="169">
        <f t="shared" si="2"/>
        <v>0</v>
      </c>
      <c r="E68" s="72"/>
    </row>
    <row r="69" spans="1:5" x14ac:dyDescent="0.3">
      <c r="A69" s="12"/>
      <c r="B69" s="12"/>
      <c r="C69" s="67">
        <v>0</v>
      </c>
      <c r="D69" s="169">
        <f t="shared" si="2"/>
        <v>0</v>
      </c>
      <c r="E69" s="72"/>
    </row>
    <row r="70" spans="1:5" x14ac:dyDescent="0.3">
      <c r="A70" s="12"/>
      <c r="B70" s="12"/>
      <c r="C70" s="67">
        <v>0</v>
      </c>
      <c r="D70" s="169">
        <f t="shared" si="2"/>
        <v>0</v>
      </c>
      <c r="E70" s="72"/>
    </row>
    <row r="71" spans="1:5" x14ac:dyDescent="0.3">
      <c r="A71" s="12"/>
      <c r="B71" s="12"/>
      <c r="C71" s="67">
        <v>0</v>
      </c>
      <c r="D71" s="169">
        <f t="shared" si="2"/>
        <v>0</v>
      </c>
      <c r="E71" s="72"/>
    </row>
    <row r="72" spans="1:5" x14ac:dyDescent="0.3">
      <c r="A72" s="12"/>
      <c r="B72" s="12"/>
      <c r="C72" s="67">
        <v>0</v>
      </c>
      <c r="D72" s="169">
        <f t="shared" si="2"/>
        <v>0</v>
      </c>
      <c r="E72" s="72"/>
    </row>
    <row r="73" spans="1:5" x14ac:dyDescent="0.3">
      <c r="A73" s="12"/>
      <c r="B73" s="12"/>
      <c r="C73" s="67">
        <v>0</v>
      </c>
      <c r="D73" s="169">
        <f t="shared" si="2"/>
        <v>0</v>
      </c>
      <c r="E73" s="72"/>
    </row>
    <row r="74" spans="1:5" x14ac:dyDescent="0.3">
      <c r="A74" s="12"/>
      <c r="B74" s="12"/>
      <c r="C74" s="67">
        <v>0</v>
      </c>
      <c r="D74" s="169">
        <f t="shared" si="2"/>
        <v>0</v>
      </c>
      <c r="E74" s="72"/>
    </row>
    <row r="75" spans="1:5" x14ac:dyDescent="0.3">
      <c r="A75" s="12"/>
      <c r="B75" s="12"/>
      <c r="C75" s="67">
        <v>0</v>
      </c>
      <c r="D75" s="169">
        <f t="shared" si="2"/>
        <v>0</v>
      </c>
      <c r="E75" s="72"/>
    </row>
    <row r="76" spans="1:5" x14ac:dyDescent="0.3">
      <c r="A76" s="12"/>
      <c r="B76" s="12"/>
      <c r="C76" s="67">
        <v>0</v>
      </c>
      <c r="D76" s="169">
        <f t="shared" si="2"/>
        <v>0</v>
      </c>
      <c r="E76" s="72"/>
    </row>
    <row r="77" spans="1:5" x14ac:dyDescent="0.3">
      <c r="A77" s="12"/>
      <c r="B77" s="12"/>
      <c r="C77" s="67">
        <v>0</v>
      </c>
      <c r="D77" s="169">
        <f t="shared" si="2"/>
        <v>0</v>
      </c>
      <c r="E77" s="72"/>
    </row>
    <row r="78" spans="1:5" x14ac:dyDescent="0.3">
      <c r="A78" s="11"/>
      <c r="B78" s="11"/>
      <c r="C78" s="67">
        <v>0</v>
      </c>
      <c r="D78" s="169">
        <f t="shared" si="2"/>
        <v>0</v>
      </c>
      <c r="E78" s="72"/>
    </row>
    <row r="79" spans="1:5" x14ac:dyDescent="0.3">
      <c r="A79" s="11"/>
      <c r="B79" s="11"/>
      <c r="C79" s="67">
        <v>0</v>
      </c>
      <c r="D79" s="169">
        <f t="shared" si="2"/>
        <v>0</v>
      </c>
      <c r="E79" s="72"/>
    </row>
    <row r="80" spans="1:5" x14ac:dyDescent="0.3">
      <c r="A80" s="11"/>
      <c r="B80" s="11"/>
      <c r="C80" s="67">
        <v>0</v>
      </c>
      <c r="D80" s="169">
        <f t="shared" si="2"/>
        <v>0</v>
      </c>
      <c r="E80" s="72"/>
    </row>
    <row r="81" spans="1:5" x14ac:dyDescent="0.3">
      <c r="A81" s="11"/>
      <c r="B81" s="11"/>
      <c r="C81" s="67">
        <v>0</v>
      </c>
      <c r="D81" s="169">
        <f t="shared" si="2"/>
        <v>0</v>
      </c>
      <c r="E81" s="72"/>
    </row>
    <row r="82" spans="1:5" ht="15" thickBot="1" x14ac:dyDescent="0.35">
      <c r="A82" s="11"/>
      <c r="B82" s="11"/>
      <c r="C82" s="67">
        <v>0</v>
      </c>
      <c r="D82" s="169">
        <f t="shared" si="2"/>
        <v>0</v>
      </c>
      <c r="E82" s="72"/>
    </row>
    <row r="83" spans="1:5" ht="16.2" thickBot="1" x14ac:dyDescent="0.35">
      <c r="A83" s="158"/>
      <c r="B83" s="170"/>
      <c r="C83" s="132" t="s">
        <v>35</v>
      </c>
      <c r="D83" s="159">
        <f>SUM(D63:D82)</f>
        <v>0</v>
      </c>
      <c r="E83" s="72"/>
    </row>
    <row r="84" spans="1:5" x14ac:dyDescent="0.3">
      <c r="A84" s="72"/>
      <c r="B84" s="72"/>
      <c r="C84" s="72"/>
      <c r="D84" s="72"/>
      <c r="E84" s="72"/>
    </row>
    <row r="85" spans="1:5" x14ac:dyDescent="0.3">
      <c r="A85" s="72"/>
      <c r="B85" s="72"/>
      <c r="C85" s="72"/>
      <c r="D85" s="72"/>
      <c r="E85" s="72"/>
    </row>
    <row r="86" spans="1:5" x14ac:dyDescent="0.3">
      <c r="A86" s="72"/>
      <c r="B86" s="72"/>
      <c r="C86" s="72"/>
      <c r="D86" s="72"/>
      <c r="E86" s="72"/>
    </row>
    <row r="87" spans="1:5" x14ac:dyDescent="0.3">
      <c r="A87" s="72"/>
      <c r="B87" s="72"/>
      <c r="C87" s="72"/>
      <c r="D87" s="72"/>
      <c r="E87" s="72"/>
    </row>
    <row r="88" spans="1:5" x14ac:dyDescent="0.3">
      <c r="A88" s="72"/>
      <c r="B88" s="72"/>
      <c r="C88" s="72"/>
      <c r="D88" s="72"/>
      <c r="E88" s="72"/>
    </row>
  </sheetData>
  <sheetProtection sheet="1" formatCells="0" formatColumns="0" formatRows="0" selectLockedCells="1" sort="0" autoFilter="0" pivotTables="0"/>
  <mergeCells count="1">
    <mergeCell ref="A2:C2"/>
  </mergeCell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8E2-44D0-4D20-88CC-339D5EA10A87}">
  <sheetPr>
    <pageSetUpPr fitToPage="1"/>
  </sheetPr>
  <dimension ref="A1:J69"/>
  <sheetViews>
    <sheetView showGridLines="0" topLeftCell="A45" zoomScale="90" zoomScaleNormal="90" workbookViewId="0">
      <selection activeCell="H46" sqref="H46"/>
    </sheetView>
  </sheetViews>
  <sheetFormatPr baseColWidth="10" defaultColWidth="11.44140625" defaultRowHeight="14.4" x14ac:dyDescent="0.3"/>
  <cols>
    <col min="1" max="1" width="32.5546875" style="40" bestFit="1" customWidth="1"/>
    <col min="2" max="2" width="19.44140625" style="40" customWidth="1"/>
    <col min="3" max="3" width="7.5546875" style="40" customWidth="1"/>
    <col min="4" max="4" width="18.5546875" style="40" customWidth="1"/>
    <col min="5" max="5" width="3.5546875" style="40" customWidth="1"/>
    <col min="6" max="6" width="18.5546875" style="40" customWidth="1"/>
    <col min="7" max="7" width="3.5546875" style="40" customWidth="1"/>
    <col min="8" max="8" width="18.5546875" style="40" customWidth="1"/>
    <col min="9" max="16384" width="11.44140625" style="40"/>
  </cols>
  <sheetData>
    <row r="1" spans="1:8" ht="21" customHeight="1" x14ac:dyDescent="0.3">
      <c r="A1" s="189" t="s">
        <v>61</v>
      </c>
      <c r="B1" s="190"/>
      <c r="C1" s="191"/>
      <c r="D1" s="192" t="s">
        <v>62</v>
      </c>
      <c r="E1" s="191"/>
      <c r="F1" s="192" t="s">
        <v>62</v>
      </c>
      <c r="G1" s="191"/>
      <c r="H1" s="192" t="s">
        <v>62</v>
      </c>
    </row>
    <row r="2" spans="1:8" ht="7.5" customHeight="1" thickBot="1" x14ac:dyDescent="0.35">
      <c r="A2" s="193"/>
      <c r="B2" s="194"/>
      <c r="C2" s="191"/>
      <c r="D2" s="195"/>
      <c r="E2" s="191"/>
      <c r="F2" s="195"/>
      <c r="G2" s="191"/>
      <c r="H2" s="195"/>
    </row>
    <row r="3" spans="1:8" ht="36" x14ac:dyDescent="0.3">
      <c r="A3" s="196"/>
      <c r="B3" s="197" t="str">
        <f>'[1]2-Admin'!$B$2</f>
        <v>Veuillez sélectionner votre type d'organisme</v>
      </c>
      <c r="C3" s="191"/>
      <c r="D3" s="198" t="s">
        <v>169</v>
      </c>
      <c r="E3" s="191"/>
      <c r="F3" s="198" t="s">
        <v>170</v>
      </c>
      <c r="G3" s="191"/>
      <c r="H3" s="198" t="s">
        <v>171</v>
      </c>
    </row>
    <row r="4" spans="1:8" ht="15.75" customHeight="1" x14ac:dyDescent="0.3">
      <c r="A4" s="295" t="s">
        <v>168</v>
      </c>
      <c r="B4" s="199">
        <f>'[1]2-Admin'!$B$4</f>
        <v>0</v>
      </c>
      <c r="C4" s="191"/>
      <c r="D4" s="200">
        <f>'[1]2-Admin'!$B$4</f>
        <v>0</v>
      </c>
      <c r="E4" s="191"/>
      <c r="F4" s="200">
        <f>'[1]2-Admin'!$B$4</f>
        <v>0</v>
      </c>
      <c r="G4" s="191"/>
      <c r="H4" s="200">
        <f>'[1]2-Admin'!$B$4</f>
        <v>0</v>
      </c>
    </row>
    <row r="5" spans="1:8" ht="15.75" customHeight="1" x14ac:dyDescent="0.3">
      <c r="A5" s="296"/>
      <c r="B5" s="201">
        <f>'[1]2-Admin'!B5</f>
        <v>0</v>
      </c>
      <c r="C5" s="191"/>
      <c r="D5" s="202">
        <f>'[1]2-Admin'!B5</f>
        <v>0</v>
      </c>
      <c r="E5" s="191"/>
      <c r="F5" s="202">
        <f>'[1]2-Admin'!B5</f>
        <v>0</v>
      </c>
      <c r="G5" s="191"/>
      <c r="H5" s="202">
        <f>'[1]2-Admin'!B5</f>
        <v>0</v>
      </c>
    </row>
    <row r="6" spans="1:8" ht="24" customHeight="1" x14ac:dyDescent="0.3">
      <c r="A6" s="203" t="s">
        <v>32</v>
      </c>
      <c r="B6" s="204"/>
      <c r="C6" s="191"/>
      <c r="D6" s="205" t="s">
        <v>63</v>
      </c>
      <c r="E6" s="206"/>
      <c r="F6" s="205" t="s">
        <v>63</v>
      </c>
      <c r="G6" s="206"/>
      <c r="H6" s="205" t="s">
        <v>63</v>
      </c>
    </row>
    <row r="7" spans="1:8" ht="48" customHeight="1" x14ac:dyDescent="0.3">
      <c r="A7" s="207"/>
      <c r="B7" s="208"/>
      <c r="C7" s="209"/>
      <c r="D7" s="210" t="s">
        <v>172</v>
      </c>
      <c r="E7" s="211"/>
      <c r="F7" s="210" t="s">
        <v>173</v>
      </c>
      <c r="G7" s="206"/>
      <c r="H7" s="210" t="s">
        <v>174</v>
      </c>
    </row>
    <row r="8" spans="1:8" ht="23.25" customHeight="1" x14ac:dyDescent="0.3">
      <c r="A8" s="207" t="s">
        <v>181</v>
      </c>
      <c r="B8" s="212" t="e">
        <f>'3-DEPENSES - PHASE ELABORATION'!I17</f>
        <v>#VALUE!</v>
      </c>
      <c r="C8" s="213"/>
      <c r="D8" s="280"/>
      <c r="E8" s="214"/>
      <c r="F8" s="280"/>
      <c r="G8" s="214"/>
      <c r="H8" s="280"/>
    </row>
    <row r="9" spans="1:8" ht="23.25" customHeight="1" x14ac:dyDescent="0.3">
      <c r="A9" s="207" t="s">
        <v>182</v>
      </c>
      <c r="B9" s="212" t="e">
        <f>'3-DEPENSES - PHASE EMBARQUEMENT'!I17</f>
        <v>#VALUE!</v>
      </c>
      <c r="C9" s="213"/>
      <c r="D9" s="280"/>
      <c r="E9" s="214"/>
      <c r="F9" s="280"/>
      <c r="G9" s="214"/>
      <c r="H9" s="280"/>
    </row>
    <row r="10" spans="1:8" ht="23.25" customHeight="1" x14ac:dyDescent="0.3">
      <c r="A10" s="207" t="s">
        <v>183</v>
      </c>
      <c r="B10" s="212" t="e">
        <f>'3-DEPENSES - PHASE ETUDE'!I17</f>
        <v>#VALUE!</v>
      </c>
      <c r="C10" s="213"/>
      <c r="D10" s="280"/>
      <c r="E10" s="214"/>
      <c r="F10" s="280"/>
      <c r="G10" s="214"/>
      <c r="H10" s="280"/>
    </row>
    <row r="11" spans="1:8" ht="23.25" customHeight="1" x14ac:dyDescent="0.3">
      <c r="A11" s="207" t="s">
        <v>184</v>
      </c>
      <c r="B11" s="212" t="e">
        <f>'3-DEPENSES - PHASE EXECUTION'!I17</f>
        <v>#VALUE!</v>
      </c>
      <c r="C11" s="213"/>
      <c r="D11" s="280"/>
      <c r="E11" s="214"/>
      <c r="F11" s="280"/>
      <c r="G11" s="214"/>
      <c r="H11" s="280"/>
    </row>
    <row r="12" spans="1:8" ht="23.25" customHeight="1" x14ac:dyDescent="0.3">
      <c r="A12" s="207" t="s">
        <v>185</v>
      </c>
      <c r="B12" s="212" t="e">
        <f>'3-DEPENSES - PHASE EXPLOITATION'!I17</f>
        <v>#VALUE!</v>
      </c>
      <c r="C12" s="213"/>
      <c r="D12" s="280"/>
      <c r="E12" s="214"/>
      <c r="F12" s="280"/>
      <c r="G12" s="214"/>
      <c r="H12" s="280"/>
    </row>
    <row r="13" spans="1:8" ht="23.25" customHeight="1" x14ac:dyDescent="0.3">
      <c r="A13" s="207" t="s">
        <v>186</v>
      </c>
      <c r="B13" s="212" t="e">
        <f>'3-DEPENSES - PHASE EVALUATION'!I17</f>
        <v>#VALUE!</v>
      </c>
      <c r="C13" s="213"/>
      <c r="D13" s="280"/>
      <c r="E13" s="214"/>
      <c r="F13" s="280"/>
      <c r="G13" s="214"/>
      <c r="H13" s="280"/>
    </row>
    <row r="14" spans="1:8" ht="23.25" customHeight="1" x14ac:dyDescent="0.3">
      <c r="A14" s="215" t="s">
        <v>64</v>
      </c>
      <c r="B14" s="216">
        <f>ROUND(D14+F14+H14,2)</f>
        <v>0</v>
      </c>
      <c r="C14" s="213"/>
      <c r="D14" s="217">
        <f>SUM(D8:D13)</f>
        <v>0</v>
      </c>
      <c r="E14" s="213"/>
      <c r="F14" s="217">
        <f>SUM(F8:F13)</f>
        <v>0</v>
      </c>
      <c r="G14" s="218"/>
      <c r="H14" s="217">
        <f>SUM(H8:H13)</f>
        <v>0</v>
      </c>
    </row>
    <row r="15" spans="1:8" x14ac:dyDescent="0.3">
      <c r="A15" s="219" t="s">
        <v>65</v>
      </c>
      <c r="B15" s="220" t="e">
        <f>ROUND(B8+B9+B10+B11+B12+B13,2)</f>
        <v>#VALUE!</v>
      </c>
      <c r="C15" s="56">
        <f>B14</f>
        <v>0</v>
      </c>
      <c r="D15" s="221"/>
      <c r="E15" s="209"/>
      <c r="F15" s="221"/>
      <c r="G15" s="191"/>
      <c r="H15" s="221"/>
    </row>
    <row r="16" spans="1:8" ht="24" customHeight="1" x14ac:dyDescent="0.3">
      <c r="A16" s="222" t="s">
        <v>39</v>
      </c>
      <c r="B16" s="223"/>
      <c r="C16" s="211"/>
      <c r="D16" s="224" t="s">
        <v>66</v>
      </c>
      <c r="E16" s="209"/>
      <c r="F16" s="224" t="s">
        <v>66</v>
      </c>
      <c r="G16" s="191"/>
      <c r="H16" s="225" t="s">
        <v>66</v>
      </c>
    </row>
    <row r="17" spans="1:10" ht="23.25" customHeight="1" x14ac:dyDescent="0.3">
      <c r="A17" s="226" t="s">
        <v>181</v>
      </c>
      <c r="B17" s="227" t="e">
        <f>'3-DEPENSES - PHASE ELABORATION'!B32</f>
        <v>#VALUE!</v>
      </c>
      <c r="C17" s="214"/>
      <c r="D17" s="228">
        <f>D8*2%</f>
        <v>0</v>
      </c>
      <c r="E17" s="213"/>
      <c r="F17" s="228">
        <f>F8*2%</f>
        <v>0</v>
      </c>
      <c r="G17" s="218"/>
      <c r="H17" s="228">
        <f>H8*2%</f>
        <v>0</v>
      </c>
    </row>
    <row r="18" spans="1:10" ht="23.25" customHeight="1" x14ac:dyDescent="0.3">
      <c r="A18" s="226" t="s">
        <v>182</v>
      </c>
      <c r="B18" s="227" t="e">
        <f>'3-DEPENSES - PHASE EMBARQUEMENT'!B32</f>
        <v>#VALUE!</v>
      </c>
      <c r="C18" s="214"/>
      <c r="D18" s="228">
        <f t="shared" ref="D18:D22" si="0">D9*2%</f>
        <v>0</v>
      </c>
      <c r="E18" s="213"/>
      <c r="F18" s="228">
        <f t="shared" ref="F18:F22" si="1">F9*2%</f>
        <v>0</v>
      </c>
      <c r="G18" s="218"/>
      <c r="H18" s="228">
        <f t="shared" ref="H18:H22" si="2">H9*2%</f>
        <v>0</v>
      </c>
    </row>
    <row r="19" spans="1:10" ht="23.25" customHeight="1" x14ac:dyDescent="0.3">
      <c r="A19" s="226" t="s">
        <v>183</v>
      </c>
      <c r="B19" s="227" t="e">
        <f>'3-DEPENSES - PHASE ETUDE'!B32</f>
        <v>#VALUE!</v>
      </c>
      <c r="C19" s="214"/>
      <c r="D19" s="228">
        <f t="shared" si="0"/>
        <v>0</v>
      </c>
      <c r="E19" s="213"/>
      <c r="F19" s="228">
        <f t="shared" si="1"/>
        <v>0</v>
      </c>
      <c r="G19" s="218"/>
      <c r="H19" s="228">
        <f t="shared" si="2"/>
        <v>0</v>
      </c>
    </row>
    <row r="20" spans="1:10" ht="23.25" customHeight="1" x14ac:dyDescent="0.3">
      <c r="A20" s="226" t="s">
        <v>184</v>
      </c>
      <c r="B20" s="227" t="e">
        <f>'3-DEPENSES - PHASE EXECUTION'!B32</f>
        <v>#VALUE!</v>
      </c>
      <c r="C20" s="214"/>
      <c r="D20" s="228">
        <f t="shared" si="0"/>
        <v>0</v>
      </c>
      <c r="E20" s="213"/>
      <c r="F20" s="228">
        <f t="shared" si="1"/>
        <v>0</v>
      </c>
      <c r="G20" s="218"/>
      <c r="H20" s="228">
        <f t="shared" si="2"/>
        <v>0</v>
      </c>
    </row>
    <row r="21" spans="1:10" ht="23.25" customHeight="1" x14ac:dyDescent="0.3">
      <c r="A21" s="226" t="s">
        <v>185</v>
      </c>
      <c r="B21" s="227" t="e">
        <f>'3-DEPENSES - PHASE EXPLOITATION'!B32</f>
        <v>#VALUE!</v>
      </c>
      <c r="C21" s="214"/>
      <c r="D21" s="228">
        <f t="shared" si="0"/>
        <v>0</v>
      </c>
      <c r="E21" s="213"/>
      <c r="F21" s="228">
        <f t="shared" si="1"/>
        <v>0</v>
      </c>
      <c r="G21" s="218"/>
      <c r="H21" s="228">
        <f t="shared" si="2"/>
        <v>0</v>
      </c>
    </row>
    <row r="22" spans="1:10" ht="23.25" customHeight="1" x14ac:dyDescent="0.3">
      <c r="A22" s="207" t="s">
        <v>186</v>
      </c>
      <c r="B22" s="227" t="e">
        <f>'3-DEPENSES - PHASE EVALUATION'!B32</f>
        <v>#VALUE!</v>
      </c>
      <c r="C22" s="214"/>
      <c r="D22" s="228">
        <f t="shared" si="0"/>
        <v>0</v>
      </c>
      <c r="E22" s="213"/>
      <c r="F22" s="228">
        <f t="shared" si="1"/>
        <v>0</v>
      </c>
      <c r="G22" s="218"/>
      <c r="H22" s="228">
        <f t="shared" si="2"/>
        <v>0</v>
      </c>
    </row>
    <row r="23" spans="1:10" ht="23.25" customHeight="1" x14ac:dyDescent="0.3">
      <c r="A23" s="215" t="s">
        <v>67</v>
      </c>
      <c r="B23" s="216">
        <f>ROUND(D23+F23+H23,2)</f>
        <v>0</v>
      </c>
      <c r="C23" s="214"/>
      <c r="D23" s="229">
        <f>SUM(D17:D22)</f>
        <v>0</v>
      </c>
      <c r="E23" s="213"/>
      <c r="F23" s="229">
        <f>SUM(F17:F22)</f>
        <v>0</v>
      </c>
      <c r="G23" s="218"/>
      <c r="H23" s="229">
        <f>SUM(H17:H22)</f>
        <v>0</v>
      </c>
    </row>
    <row r="24" spans="1:10" ht="15.75" customHeight="1" x14ac:dyDescent="0.3">
      <c r="A24" s="219" t="s">
        <v>65</v>
      </c>
      <c r="B24" s="220" t="e">
        <f>ROUND(B17+B18+B19+B20+B21+B22,2)</f>
        <v>#VALUE!</v>
      </c>
      <c r="C24" s="56">
        <f>B23</f>
        <v>0</v>
      </c>
      <c r="D24" s="230"/>
      <c r="E24" s="209"/>
      <c r="F24" s="230"/>
      <c r="G24" s="191"/>
      <c r="H24" s="230"/>
    </row>
    <row r="25" spans="1:10" ht="24" customHeight="1" x14ac:dyDescent="0.3">
      <c r="A25" s="222" t="s">
        <v>45</v>
      </c>
      <c r="B25" s="231"/>
      <c r="C25" s="209"/>
      <c r="D25" s="232" t="s">
        <v>68</v>
      </c>
      <c r="E25" s="209"/>
      <c r="F25" s="232" t="s">
        <v>68</v>
      </c>
      <c r="G25" s="191"/>
      <c r="H25" s="232" t="s">
        <v>68</v>
      </c>
    </row>
    <row r="26" spans="1:10" ht="23.25" customHeight="1" x14ac:dyDescent="0.3">
      <c r="A26" s="226" t="s">
        <v>181</v>
      </c>
      <c r="B26" s="227" t="e">
        <f>'3-DEPENSES - PHASE ELABORATION'!B44</f>
        <v>#VALUE!</v>
      </c>
      <c r="C26" s="214"/>
      <c r="D26" s="228">
        <f>(D8+D17)*10%</f>
        <v>0</v>
      </c>
      <c r="E26" s="213"/>
      <c r="F26" s="228">
        <f>(F8+F17)*10%</f>
        <v>0</v>
      </c>
      <c r="G26" s="218"/>
      <c r="H26" s="228">
        <f>(H8+H17)*10%</f>
        <v>0</v>
      </c>
    </row>
    <row r="27" spans="1:10" ht="23.25" customHeight="1" x14ac:dyDescent="0.3">
      <c r="A27" s="226" t="s">
        <v>182</v>
      </c>
      <c r="B27" s="227" t="e">
        <f>'3-DEPENSES - PHASE EMBARQUEMENT'!B44</f>
        <v>#VALUE!</v>
      </c>
      <c r="C27" s="214"/>
      <c r="D27" s="228">
        <f>(D9+D18)*10%</f>
        <v>0</v>
      </c>
      <c r="E27" s="213"/>
      <c r="F27" s="228">
        <f t="shared" ref="F27:F31" si="3">(F9+F18)*10%</f>
        <v>0</v>
      </c>
      <c r="G27" s="218"/>
      <c r="H27" s="228">
        <f t="shared" ref="H27:H31" si="4">(H9+H18)*10%</f>
        <v>0</v>
      </c>
    </row>
    <row r="28" spans="1:10" ht="23.25" customHeight="1" x14ac:dyDescent="0.3">
      <c r="A28" s="226" t="s">
        <v>183</v>
      </c>
      <c r="B28" s="227" t="e">
        <f>'3-DEPENSES - PHASE ETUDE'!B44</f>
        <v>#VALUE!</v>
      </c>
      <c r="C28" s="214"/>
      <c r="D28" s="228">
        <f t="shared" ref="D28:D31" si="5">(D10+D19)*10%</f>
        <v>0</v>
      </c>
      <c r="E28" s="213"/>
      <c r="F28" s="228">
        <f t="shared" si="3"/>
        <v>0</v>
      </c>
      <c r="G28" s="218"/>
      <c r="H28" s="228">
        <f t="shared" si="4"/>
        <v>0</v>
      </c>
    </row>
    <row r="29" spans="1:10" ht="23.25" customHeight="1" x14ac:dyDescent="0.3">
      <c r="A29" s="226" t="s">
        <v>184</v>
      </c>
      <c r="B29" s="227" t="e">
        <f>'3-DEPENSES - PHASE EXECUTION'!B44</f>
        <v>#VALUE!</v>
      </c>
      <c r="C29" s="214"/>
      <c r="D29" s="228">
        <f t="shared" si="5"/>
        <v>0</v>
      </c>
      <c r="E29" s="213"/>
      <c r="F29" s="228">
        <f t="shared" si="3"/>
        <v>0</v>
      </c>
      <c r="G29" s="218"/>
      <c r="H29" s="228">
        <f t="shared" si="4"/>
        <v>0</v>
      </c>
    </row>
    <row r="30" spans="1:10" ht="23.25" customHeight="1" x14ac:dyDescent="0.3">
      <c r="A30" s="226" t="s">
        <v>185</v>
      </c>
      <c r="B30" s="227" t="e">
        <f>'3-DEPENSES - PHASE EXPLOITATION'!B44</f>
        <v>#VALUE!</v>
      </c>
      <c r="C30" s="214"/>
      <c r="D30" s="228">
        <f t="shared" si="5"/>
        <v>0</v>
      </c>
      <c r="E30" s="213"/>
      <c r="F30" s="228">
        <f t="shared" si="3"/>
        <v>0</v>
      </c>
      <c r="G30" s="218"/>
      <c r="H30" s="228">
        <f t="shared" si="4"/>
        <v>0</v>
      </c>
    </row>
    <row r="31" spans="1:10" ht="23.25" customHeight="1" x14ac:dyDescent="0.3">
      <c r="A31" s="207" t="s">
        <v>186</v>
      </c>
      <c r="B31" s="227" t="e">
        <f>'3-DEPENSES - PHASE EVALUATION'!B44</f>
        <v>#VALUE!</v>
      </c>
      <c r="C31" s="214"/>
      <c r="D31" s="228">
        <f t="shared" si="5"/>
        <v>0</v>
      </c>
      <c r="E31" s="213"/>
      <c r="F31" s="228">
        <f t="shared" si="3"/>
        <v>0</v>
      </c>
      <c r="G31" s="218"/>
      <c r="H31" s="228">
        <f t="shared" si="4"/>
        <v>0</v>
      </c>
    </row>
    <row r="32" spans="1:10" ht="23.25" customHeight="1" x14ac:dyDescent="0.3">
      <c r="A32" s="215" t="s">
        <v>69</v>
      </c>
      <c r="B32" s="216">
        <f>ROUND(D32+F32+H32,2)</f>
        <v>0</v>
      </c>
      <c r="C32" s="213"/>
      <c r="D32" s="233">
        <f>SUM(D26:D31)</f>
        <v>0</v>
      </c>
      <c r="E32" s="213"/>
      <c r="F32" s="233">
        <f>SUM(F26:F31)</f>
        <v>0</v>
      </c>
      <c r="G32" s="218"/>
      <c r="H32" s="233">
        <f>SUM(H26:H31)</f>
        <v>0</v>
      </c>
      <c r="J32" s="44"/>
    </row>
    <row r="33" spans="1:10" ht="15.75" customHeight="1" x14ac:dyDescent="0.3">
      <c r="A33" s="219" t="s">
        <v>65</v>
      </c>
      <c r="B33" s="220" t="e">
        <f>ROUND(B26+B27+B28+B29+B30+B31,2)</f>
        <v>#VALUE!</v>
      </c>
      <c r="C33" s="56">
        <f>B32</f>
        <v>0</v>
      </c>
      <c r="D33" s="234"/>
      <c r="E33" s="209"/>
      <c r="F33" s="234"/>
      <c r="G33" s="191"/>
      <c r="H33" s="234"/>
      <c r="J33" s="44"/>
    </row>
    <row r="34" spans="1:10" ht="36" customHeight="1" x14ac:dyDescent="0.3">
      <c r="A34" s="222" t="s">
        <v>187</v>
      </c>
      <c r="B34" s="231"/>
      <c r="C34" s="211"/>
      <c r="D34" s="235" t="s">
        <v>70</v>
      </c>
      <c r="E34" s="209"/>
      <c r="F34" s="235" t="s">
        <v>70</v>
      </c>
      <c r="G34" s="191"/>
      <c r="H34" s="235" t="s">
        <v>70</v>
      </c>
    </row>
    <row r="35" spans="1:10" ht="40.799999999999997" x14ac:dyDescent="0.3">
      <c r="A35" s="236"/>
      <c r="B35" s="237"/>
      <c r="C35" s="238"/>
      <c r="D35" s="210" t="s">
        <v>175</v>
      </c>
      <c r="E35" s="239"/>
      <c r="F35" s="210" t="s">
        <v>176</v>
      </c>
      <c r="G35" s="240"/>
      <c r="H35" s="210" t="s">
        <v>177</v>
      </c>
    </row>
    <row r="36" spans="1:10" ht="23.25" customHeight="1" x14ac:dyDescent="0.3">
      <c r="A36" s="226" t="s">
        <v>181</v>
      </c>
      <c r="B36" s="227">
        <f>'3-DEPENSES - PHASE ELABORATION'!G80</f>
        <v>0</v>
      </c>
      <c r="C36" s="214"/>
      <c r="D36" s="281"/>
      <c r="E36" s="213"/>
      <c r="F36" s="281"/>
      <c r="G36" s="218"/>
      <c r="H36" s="281"/>
    </row>
    <row r="37" spans="1:10" ht="23.25" customHeight="1" x14ac:dyDescent="0.3">
      <c r="A37" s="226" t="s">
        <v>182</v>
      </c>
      <c r="B37" s="227">
        <f>'3-DEPENSES - PHASE EMBARQUEMENT'!G80</f>
        <v>0</v>
      </c>
      <c r="C37" s="214"/>
      <c r="D37" s="281"/>
      <c r="E37" s="213"/>
      <c r="F37" s="281"/>
      <c r="G37" s="218"/>
      <c r="H37" s="281"/>
    </row>
    <row r="38" spans="1:10" ht="23.25" customHeight="1" x14ac:dyDescent="0.3">
      <c r="A38" s="226" t="s">
        <v>183</v>
      </c>
      <c r="B38" s="227">
        <f>'3-DEPENSES - PHASE ETUDE'!G80</f>
        <v>0</v>
      </c>
      <c r="C38" s="214"/>
      <c r="D38" s="281"/>
      <c r="E38" s="213"/>
      <c r="F38" s="281"/>
      <c r="G38" s="218"/>
      <c r="H38" s="281"/>
    </row>
    <row r="39" spans="1:10" ht="23.25" customHeight="1" x14ac:dyDescent="0.3">
      <c r="A39" s="226" t="s">
        <v>184</v>
      </c>
      <c r="B39" s="227">
        <f>'3-DEPENSES - PHASE EXECUTION'!G80</f>
        <v>0</v>
      </c>
      <c r="C39" s="214"/>
      <c r="D39" s="281"/>
      <c r="E39" s="213"/>
      <c r="F39" s="281"/>
      <c r="G39" s="218"/>
      <c r="H39" s="281"/>
    </row>
    <row r="40" spans="1:10" ht="23.25" customHeight="1" x14ac:dyDescent="0.3">
      <c r="A40" s="226" t="s">
        <v>185</v>
      </c>
      <c r="B40" s="227">
        <f>'3-DEPENSES - PHASE EXPLOITATION'!G80</f>
        <v>0</v>
      </c>
      <c r="C40" s="214"/>
      <c r="D40" s="281"/>
      <c r="E40" s="213"/>
      <c r="F40" s="281"/>
      <c r="G40" s="218"/>
      <c r="H40" s="281"/>
    </row>
    <row r="41" spans="1:10" ht="23.25" customHeight="1" x14ac:dyDescent="0.3">
      <c r="A41" s="207" t="s">
        <v>186</v>
      </c>
      <c r="B41" s="227">
        <f>'3-DEPENSES - PHASE EVALUATION'!G80</f>
        <v>0</v>
      </c>
      <c r="C41" s="214"/>
      <c r="D41" s="281"/>
      <c r="E41" s="213"/>
      <c r="F41" s="281"/>
      <c r="G41" s="218"/>
      <c r="H41" s="281"/>
    </row>
    <row r="42" spans="1:10" ht="23.25" customHeight="1" x14ac:dyDescent="0.3">
      <c r="A42" s="215" t="s">
        <v>71</v>
      </c>
      <c r="B42" s="241">
        <f>ROUND(D42+F42+H42,2)</f>
        <v>0</v>
      </c>
      <c r="C42" s="211"/>
      <c r="D42" s="242">
        <f>SUM(D36:D41)</f>
        <v>0</v>
      </c>
      <c r="E42" s="209"/>
      <c r="F42" s="242">
        <f>SUM(F36:F41)</f>
        <v>0</v>
      </c>
      <c r="G42" s="191"/>
      <c r="H42" s="242">
        <f>SUM(H36:H41)</f>
        <v>0</v>
      </c>
    </row>
    <row r="43" spans="1:10" ht="15.6" x14ac:dyDescent="0.3">
      <c r="A43" s="219" t="s">
        <v>65</v>
      </c>
      <c r="B43" s="220">
        <f>ROUND(B36+B37+B38+B39+B40+B41,2)</f>
        <v>0</v>
      </c>
      <c r="C43" s="56">
        <f>B42</f>
        <v>0</v>
      </c>
      <c r="D43" s="243"/>
      <c r="E43" s="239"/>
      <c r="F43" s="243"/>
      <c r="G43" s="240"/>
      <c r="H43" s="243"/>
    </row>
    <row r="44" spans="1:10" ht="15.6" x14ac:dyDescent="0.3">
      <c r="A44" s="222" t="s">
        <v>58</v>
      </c>
      <c r="B44" s="231"/>
      <c r="C44" s="211"/>
      <c r="D44" s="244" t="s">
        <v>72</v>
      </c>
      <c r="E44" s="209"/>
      <c r="F44" s="244" t="s">
        <v>72</v>
      </c>
      <c r="G44" s="191"/>
      <c r="H44" s="244" t="s">
        <v>72</v>
      </c>
    </row>
    <row r="45" spans="1:10" ht="40.799999999999997" x14ac:dyDescent="0.3">
      <c r="A45" s="236"/>
      <c r="B45" s="237"/>
      <c r="C45" s="238"/>
      <c r="D45" s="210" t="s">
        <v>178</v>
      </c>
      <c r="E45" s="239"/>
      <c r="F45" s="210" t="s">
        <v>179</v>
      </c>
      <c r="G45" s="240"/>
      <c r="H45" s="210" t="s">
        <v>180</v>
      </c>
    </row>
    <row r="46" spans="1:10" ht="23.25" customHeight="1" x14ac:dyDescent="0.3">
      <c r="A46" s="226" t="s">
        <v>181</v>
      </c>
      <c r="B46" s="227">
        <f>'3-DEPENSES - PHASE ELABORATION'!E105</f>
        <v>0</v>
      </c>
      <c r="C46" s="214"/>
      <c r="D46" s="281"/>
      <c r="E46" s="213"/>
      <c r="F46" s="281"/>
      <c r="G46" s="218"/>
      <c r="H46" s="281"/>
    </row>
    <row r="47" spans="1:10" ht="23.25" customHeight="1" x14ac:dyDescent="0.3">
      <c r="A47" s="226" t="s">
        <v>182</v>
      </c>
      <c r="B47" s="227">
        <f>'3-DEPENSES - PHASE EMBARQUEMENT'!E105</f>
        <v>0</v>
      </c>
      <c r="C47" s="214"/>
      <c r="D47" s="281"/>
      <c r="E47" s="213"/>
      <c r="F47" s="281"/>
      <c r="G47" s="218"/>
      <c r="H47" s="281"/>
    </row>
    <row r="48" spans="1:10" ht="23.25" customHeight="1" x14ac:dyDescent="0.3">
      <c r="A48" s="226" t="s">
        <v>183</v>
      </c>
      <c r="B48" s="227">
        <f>'3-DEPENSES - PHASE ETUDE'!E105</f>
        <v>0</v>
      </c>
      <c r="C48" s="214"/>
      <c r="D48" s="281"/>
      <c r="E48" s="213"/>
      <c r="F48" s="281"/>
      <c r="G48" s="218"/>
      <c r="H48" s="281"/>
    </row>
    <row r="49" spans="1:8" ht="23.25" customHeight="1" x14ac:dyDescent="0.3">
      <c r="A49" s="226" t="s">
        <v>184</v>
      </c>
      <c r="B49" s="227">
        <f>'3-DEPENSES - PHASE EXECUTION'!E105</f>
        <v>0</v>
      </c>
      <c r="C49" s="214"/>
      <c r="D49" s="281"/>
      <c r="E49" s="213"/>
      <c r="F49" s="281"/>
      <c r="G49" s="218"/>
      <c r="H49" s="281"/>
    </row>
    <row r="50" spans="1:8" ht="23.25" customHeight="1" x14ac:dyDescent="0.3">
      <c r="A50" s="226" t="s">
        <v>185</v>
      </c>
      <c r="B50" s="227">
        <f>'3-DEPENSES - PHASE EXPLOITATION'!E105</f>
        <v>0</v>
      </c>
      <c r="C50" s="214"/>
      <c r="D50" s="281"/>
      <c r="E50" s="213"/>
      <c r="F50" s="281"/>
      <c r="G50" s="218"/>
      <c r="H50" s="281"/>
    </row>
    <row r="51" spans="1:8" ht="23.25" customHeight="1" x14ac:dyDescent="0.3">
      <c r="A51" s="207" t="s">
        <v>186</v>
      </c>
      <c r="B51" s="227">
        <f>'3-DEPENSES - PHASE EVALUATION'!E105</f>
        <v>0</v>
      </c>
      <c r="C51" s="214"/>
      <c r="D51" s="281"/>
      <c r="E51" s="213"/>
      <c r="F51" s="281"/>
      <c r="G51" s="218"/>
      <c r="H51" s="281"/>
    </row>
    <row r="52" spans="1:8" ht="23.25" customHeight="1" x14ac:dyDescent="0.3">
      <c r="A52" s="215" t="s">
        <v>73</v>
      </c>
      <c r="B52" s="241">
        <f>ROUND(D52+F52+H52,2)</f>
        <v>0</v>
      </c>
      <c r="C52" s="211"/>
      <c r="D52" s="245">
        <f>SUM(D46:D51)</f>
        <v>0</v>
      </c>
      <c r="E52" s="246"/>
      <c r="F52" s="245">
        <f>SUM(F46:F51)</f>
        <v>0</v>
      </c>
      <c r="G52" s="247"/>
      <c r="H52" s="245">
        <f>SUM(H46:H51)</f>
        <v>0</v>
      </c>
    </row>
    <row r="53" spans="1:8" x14ac:dyDescent="0.3">
      <c r="A53" s="219" t="s">
        <v>65</v>
      </c>
      <c r="B53" s="220">
        <f>ROUND(B46+B47+B48+B49+B50+B51,2)</f>
        <v>0</v>
      </c>
      <c r="C53" s="56">
        <f>B52</f>
        <v>0</v>
      </c>
      <c r="D53" s="221"/>
      <c r="E53" s="239"/>
      <c r="F53" s="221"/>
      <c r="G53" s="240"/>
      <c r="H53" s="221"/>
    </row>
    <row r="54" spans="1:8" ht="15.6" x14ac:dyDescent="0.3">
      <c r="A54" s="248" t="s">
        <v>74</v>
      </c>
      <c r="B54" s="249" t="e">
        <f>B15+B24+B33+B43+B53</f>
        <v>#VALUE!</v>
      </c>
      <c r="C54" s="211"/>
      <c r="D54" s="250">
        <f>D14+D23+D32+D42+D52</f>
        <v>0</v>
      </c>
      <c r="E54" s="251"/>
      <c r="F54" s="250">
        <f>F14+F23+F32+F42+F52</f>
        <v>0</v>
      </c>
      <c r="G54" s="252"/>
      <c r="H54" s="250">
        <f>H14+H23+H32+H42+H52</f>
        <v>0</v>
      </c>
    </row>
    <row r="55" spans="1:8" ht="15" customHeight="1" x14ac:dyDescent="0.3">
      <c r="A55" s="253" t="s">
        <v>148</v>
      </c>
      <c r="B55" s="57">
        <v>0.8</v>
      </c>
      <c r="C55" s="254"/>
      <c r="D55" s="57">
        <v>0.8</v>
      </c>
      <c r="E55" s="255"/>
      <c r="F55" s="57">
        <v>0.8</v>
      </c>
      <c r="G55" s="191"/>
      <c r="H55" s="57">
        <v>0.8</v>
      </c>
    </row>
    <row r="56" spans="1:8" ht="15.6" x14ac:dyDescent="0.3">
      <c r="A56" s="256" t="s">
        <v>75</v>
      </c>
      <c r="B56" s="257" t="e">
        <f>ROUND(D56+F56+H56,2)</f>
        <v>#VALUE!</v>
      </c>
      <c r="C56" s="211"/>
      <c r="D56" s="258" t="e">
        <f>IF((D54*D55)&lt;(B61*90%),(D54*D55),(B61*90%))</f>
        <v>#VALUE!</v>
      </c>
      <c r="E56" s="259"/>
      <c r="F56" s="258" t="e">
        <f>IF(((F54*F55)+D58)&lt;(B61*90%),IF((D56+D58+(F54*80%))&lt;180000.01,((F54*F55)+D58),180000-D56))</f>
        <v>#VALUE!</v>
      </c>
      <c r="G56" s="252"/>
      <c r="H56" s="258" t="e">
        <f>IF((H54*H55)+F56+D56+F58&lt;B61,(H54*H55)+F58,B61-F56-D56)</f>
        <v>#VALUE!</v>
      </c>
    </row>
    <row r="57" spans="1:8" ht="16.2" thickBot="1" x14ac:dyDescent="0.35">
      <c r="A57" s="260" t="s">
        <v>76</v>
      </c>
      <c r="B57" s="261" t="e">
        <f>B56/B54</f>
        <v>#VALUE!</v>
      </c>
      <c r="C57" s="206"/>
      <c r="D57" s="262" t="e">
        <f>D56/D54</f>
        <v>#VALUE!</v>
      </c>
      <c r="E57" s="191"/>
      <c r="F57" s="262" t="e">
        <f>F56/F54</f>
        <v>#VALUE!</v>
      </c>
      <c r="G57" s="191"/>
      <c r="H57" s="263" t="e">
        <f>H56/H54</f>
        <v>#VALUE!</v>
      </c>
    </row>
    <row r="58" spans="1:8" ht="16.2" thickBot="1" x14ac:dyDescent="0.35">
      <c r="A58" s="291" t="s">
        <v>77</v>
      </c>
      <c r="B58" s="292"/>
      <c r="C58" s="206"/>
      <c r="D58" s="264" t="e">
        <f>IF(((D54*D55)-D56)&gt;0,(D54*D55)-D56,0)</f>
        <v>#VALUE!</v>
      </c>
      <c r="E58" s="191"/>
      <c r="F58" s="265" t="e">
        <f>IF(((F54*F55)+D58-F56)&gt;0,(F54*F55+D58)-F56,0)</f>
        <v>#VALUE!</v>
      </c>
      <c r="G58" s="191"/>
      <c r="H58" s="265" t="e">
        <f>IF(((H54*H55)+F58-H56)&gt;0,(H54*H55+F58)-H56,0)</f>
        <v>#VALUE!</v>
      </c>
    </row>
    <row r="59" spans="1:8" ht="16.2" thickBot="1" x14ac:dyDescent="0.35">
      <c r="A59" s="293" t="s">
        <v>78</v>
      </c>
      <c r="B59" s="294"/>
      <c r="C59" s="206"/>
      <c r="D59" s="191"/>
      <c r="E59" s="191"/>
      <c r="F59" s="266"/>
      <c r="G59" s="191"/>
      <c r="H59" s="191"/>
    </row>
    <row r="60" spans="1:8" ht="15.6" x14ac:dyDescent="0.3">
      <c r="A60" s="267" t="s">
        <v>79</v>
      </c>
      <c r="B60" s="268">
        <v>0.9</v>
      </c>
      <c r="C60" s="206"/>
      <c r="D60" s="191"/>
      <c r="E60" s="191"/>
      <c r="F60" s="269"/>
      <c r="G60" s="191"/>
      <c r="H60" s="191"/>
    </row>
    <row r="61" spans="1:8" x14ac:dyDescent="0.3">
      <c r="A61" s="270" t="s">
        <v>80</v>
      </c>
      <c r="B61" s="271" t="e">
        <f>IF((B54*80%)&lt;200000,(B54*80%),200000)</f>
        <v>#VALUE!</v>
      </c>
      <c r="C61" s="272"/>
      <c r="D61" s="191"/>
      <c r="E61" s="191"/>
      <c r="F61" s="191"/>
      <c r="G61" s="191"/>
      <c r="H61" s="191"/>
    </row>
    <row r="62" spans="1:8" ht="15" thickBot="1" x14ac:dyDescent="0.35">
      <c r="A62" s="273" t="s">
        <v>149</v>
      </c>
      <c r="B62" s="274">
        <f>('4-REVENUS'!B8+'4-REVENUS'!D33+'4-REVENUS'!D58+'4-REVENUS'!D83)</f>
        <v>0</v>
      </c>
      <c r="C62" s="272">
        <f>B62</f>
        <v>0</v>
      </c>
      <c r="D62" s="191"/>
      <c r="E62" s="191"/>
      <c r="F62" s="191"/>
      <c r="G62" s="191"/>
      <c r="H62" s="191"/>
    </row>
    <row r="63" spans="1:8" ht="15" thickBot="1" x14ac:dyDescent="0.35">
      <c r="A63" s="297" t="s">
        <v>188</v>
      </c>
      <c r="B63" s="298"/>
      <c r="C63" s="272"/>
      <c r="D63" s="191"/>
      <c r="E63" s="191"/>
      <c r="F63" s="191"/>
      <c r="G63" s="191"/>
      <c r="H63" s="191"/>
    </row>
    <row r="64" spans="1:8" ht="23.25" customHeight="1" x14ac:dyDescent="0.3">
      <c r="A64" s="275" t="s">
        <v>181</v>
      </c>
      <c r="B64" s="276" t="e">
        <f>SUM(B8,B17,B26,B36,B46)</f>
        <v>#VALUE!</v>
      </c>
      <c r="C64" s="191"/>
      <c r="D64" s="191"/>
      <c r="E64" s="191"/>
      <c r="F64" s="191"/>
      <c r="G64" s="191"/>
      <c r="H64" s="191"/>
    </row>
    <row r="65" spans="1:8" ht="23.25" customHeight="1" x14ac:dyDescent="0.3">
      <c r="A65" s="275" t="s">
        <v>182</v>
      </c>
      <c r="B65" s="277" t="e">
        <f>SUM(B9,B18,B27,B37,B47)</f>
        <v>#VALUE!</v>
      </c>
      <c r="C65" s="191"/>
      <c r="D65" s="191"/>
      <c r="E65" s="191"/>
      <c r="F65" s="191"/>
      <c r="G65" s="191"/>
      <c r="H65" s="191"/>
    </row>
    <row r="66" spans="1:8" ht="23.25" customHeight="1" x14ac:dyDescent="0.3">
      <c r="A66" s="275" t="s">
        <v>183</v>
      </c>
      <c r="B66" s="277" t="e">
        <f>SUM(B10,B19,B28,B38,B48)</f>
        <v>#VALUE!</v>
      </c>
      <c r="C66" s="191"/>
      <c r="D66" s="191"/>
      <c r="E66" s="191"/>
      <c r="F66" s="191"/>
      <c r="G66" s="191"/>
      <c r="H66" s="191"/>
    </row>
    <row r="67" spans="1:8" ht="23.25" customHeight="1" x14ac:dyDescent="0.3">
      <c r="A67" s="275" t="s">
        <v>184</v>
      </c>
      <c r="B67" s="277" t="e">
        <f>SUM(B20,B29,B11,B39,B49)</f>
        <v>#VALUE!</v>
      </c>
      <c r="C67" s="191"/>
      <c r="D67" s="191"/>
      <c r="E67" s="191"/>
      <c r="F67" s="191"/>
      <c r="G67" s="191"/>
      <c r="H67" s="191"/>
    </row>
    <row r="68" spans="1:8" ht="23.25" customHeight="1" x14ac:dyDescent="0.3">
      <c r="A68" s="275" t="s">
        <v>185</v>
      </c>
      <c r="B68" s="277" t="e">
        <f>SUM(B12,B21,B30,B40,B50)</f>
        <v>#VALUE!</v>
      </c>
      <c r="C68" s="191"/>
      <c r="D68" s="191"/>
      <c r="E68" s="191"/>
      <c r="F68" s="191"/>
      <c r="G68" s="191"/>
      <c r="H68" s="191"/>
    </row>
    <row r="69" spans="1:8" ht="23.25" customHeight="1" thickBot="1" x14ac:dyDescent="0.35">
      <c r="A69" s="278" t="s">
        <v>186</v>
      </c>
      <c r="B69" s="279" t="e">
        <f>SUM(B13,B22,B31,B41,B51)</f>
        <v>#VALUE!</v>
      </c>
      <c r="C69" s="191"/>
      <c r="D69" s="191"/>
      <c r="E69" s="191"/>
      <c r="F69" s="191"/>
      <c r="G69" s="191"/>
      <c r="H69" s="191"/>
    </row>
  </sheetData>
  <sheetProtection sheet="1" formatCells="0" formatColumns="0" formatRows="0" selectLockedCells="1" sort="0" autoFilter="0" pivotTables="0"/>
  <mergeCells count="4">
    <mergeCell ref="A58:B58"/>
    <mergeCell ref="A59:B59"/>
    <mergeCell ref="A4:A5"/>
    <mergeCell ref="A63:B63"/>
  </mergeCells>
  <conditionalFormatting sqref="B17 D52:D53 D7:D13 D15 B7:B13 B15 F15 H15 F7:F13 H7:H13 D17:D22 F17:F22 H17:H22">
    <cfRule type="cellIs" dxfId="15" priority="22" operator="greaterThan">
      <formula>0</formula>
    </cfRule>
  </conditionalFormatting>
  <conditionalFormatting sqref="F52:F53">
    <cfRule type="cellIs" dxfId="14" priority="21" operator="greaterThan">
      <formula>0</formula>
    </cfRule>
  </conditionalFormatting>
  <conditionalFormatting sqref="H52:H53">
    <cfRule type="cellIs" dxfId="13" priority="20" operator="greaterThan">
      <formula>0</formula>
    </cfRule>
  </conditionalFormatting>
  <conditionalFormatting sqref="B24">
    <cfRule type="cellIs" dxfId="12" priority="16" operator="greaterThan">
      <formula>0</formula>
    </cfRule>
  </conditionalFormatting>
  <conditionalFormatting sqref="B33">
    <cfRule type="cellIs" dxfId="11" priority="14" operator="greaterThan">
      <formula>0</formula>
    </cfRule>
  </conditionalFormatting>
  <conditionalFormatting sqref="B43">
    <cfRule type="cellIs" dxfId="10" priority="12" operator="greaterThan">
      <formula>0</formula>
    </cfRule>
  </conditionalFormatting>
  <conditionalFormatting sqref="B53">
    <cfRule type="cellIs" dxfId="9" priority="10" operator="greaterThan">
      <formula>0</formula>
    </cfRule>
  </conditionalFormatting>
  <conditionalFormatting sqref="D35">
    <cfRule type="cellIs" dxfId="8" priority="9" operator="greaterThan">
      <formula>0</formula>
    </cfRule>
  </conditionalFormatting>
  <conditionalFormatting sqref="F35">
    <cfRule type="cellIs" dxfId="7" priority="8" operator="greaterThan">
      <formula>0</formula>
    </cfRule>
  </conditionalFormatting>
  <conditionalFormatting sqref="H35">
    <cfRule type="cellIs" dxfId="6" priority="7" operator="greaterThan">
      <formula>0</formula>
    </cfRule>
  </conditionalFormatting>
  <conditionalFormatting sqref="H45">
    <cfRule type="cellIs" dxfId="5" priority="6" operator="greaterThan">
      <formula>0</formula>
    </cfRule>
  </conditionalFormatting>
  <conditionalFormatting sqref="F45">
    <cfRule type="cellIs" dxfId="4" priority="5" operator="greaterThan">
      <formula>0</formula>
    </cfRule>
  </conditionalFormatting>
  <conditionalFormatting sqref="D45">
    <cfRule type="cellIs" dxfId="3" priority="4" operator="greaterThan">
      <formula>0</formula>
    </cfRule>
  </conditionalFormatting>
  <conditionalFormatting sqref="B26 F26:F31 H26:H31 D26:D31">
    <cfRule type="cellIs" dxfId="2" priority="3" operator="greaterThan">
      <formula>0</formula>
    </cfRule>
  </conditionalFormatting>
  <conditionalFormatting sqref="B36 D36:D41 F36:F41 H36:H41">
    <cfRule type="cellIs" dxfId="1" priority="2" operator="greaterThan">
      <formula>0</formula>
    </cfRule>
  </conditionalFormatting>
  <conditionalFormatting sqref="B46 D46:D51 F46:F51 H46:H51">
    <cfRule type="cellIs" dxfId="0" priority="1" operator="greaterThan">
      <formula>0</formula>
    </cfRule>
  </conditionalFormatting>
  <printOptions horizontalCentered="1" verticalCentered="1"/>
  <pageMargins left="0.27559055118110237" right="0.47244094488188981" top="0.66" bottom="0.66" header="0.31496062992125984" footer="0.31496062992125984"/>
  <pageSetup paperSize="9" scale="74" orientation="landscape" horizontalDpi="4294967293" r:id="rId1"/>
  <headerFooter>
    <oddHeader>&amp;C&amp;F_ &amp;A</oddHeader>
    <oddFooter>Page 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CBB48600-8462-439D-9DAF-57C301334926}">
            <x14:iconSet showValue="0" custom="1">
              <x14:cfvo type="percent">
                <xm:f>0</xm:f>
              </x14:cfvo>
              <x14:cfvo type="formula">
                <xm:f>($B$54-$B$56)</xm:f>
              </x14:cfvo>
              <x14:cfvo type="formula">
                <xm:f>($B$54-$B$56)</xm:f>
              </x14:cfvo>
              <x14:cfIcon iconSet="3Symbols2" iconId="0"/>
              <x14:cfIcon iconSet="3Symbols2" iconId="2"/>
              <x14:cfIcon iconSet="3Symbols2" iconId="2"/>
            </x14:iconSet>
          </x14:cfRule>
          <xm:sqref>C61:C63</xm:sqref>
        </x14:conditionalFormatting>
        <x14:conditionalFormatting xmlns:xm="http://schemas.microsoft.com/office/excel/2006/main">
          <x14:cfRule type="iconSet" priority="17" id="{E63EE79D-FCEB-467F-8C01-35CF1E89655E}">
            <x14:iconSet iconSet="3Symbols2" showValue="0" custom="1">
              <x14:cfvo type="percent">
                <xm:f>0</xm:f>
              </x14:cfvo>
              <x14:cfvo type="formula">
                <xm:f>$B$15</xm:f>
              </x14:cfvo>
              <x14:cfvo type="formula" gte="0">
                <xm:f>$B$15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15" id="{D12F2362-99D1-4389-9409-70F4BFB1F71A}">
            <x14:iconSet iconSet="3Symbols2" showValue="0" custom="1">
              <x14:cfvo type="percent">
                <xm:f>0</xm:f>
              </x14:cfvo>
              <x14:cfvo type="formula">
                <xm:f>$B$24</xm:f>
              </x14:cfvo>
              <x14:cfvo type="formula" gte="0">
                <xm:f>$B$24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C24</xm:sqref>
        </x14:conditionalFormatting>
        <x14:conditionalFormatting xmlns:xm="http://schemas.microsoft.com/office/excel/2006/main">
          <x14:cfRule type="iconSet" priority="13" id="{A15048AD-9214-4BD1-96F1-987A25E0047E}">
            <x14:iconSet iconSet="3Symbols2" showValue="0" custom="1">
              <x14:cfvo type="percent">
                <xm:f>0</xm:f>
              </x14:cfvo>
              <x14:cfvo type="formula">
                <xm:f>$B$33</xm:f>
              </x14:cfvo>
              <x14:cfvo type="formula" gte="0">
                <xm:f>$B$33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C33</xm:sqref>
        </x14:conditionalFormatting>
        <x14:conditionalFormatting xmlns:xm="http://schemas.microsoft.com/office/excel/2006/main">
          <x14:cfRule type="iconSet" priority="11" id="{BD61B983-B631-4E37-B61B-3DD2FC86D770}">
            <x14:iconSet iconSet="3Symbols2" showValue="0" custom="1">
              <x14:cfvo type="percent">
                <xm:f>0</xm:f>
              </x14:cfvo>
              <x14:cfvo type="formula">
                <xm:f>$B$43</xm:f>
              </x14:cfvo>
              <x14:cfvo type="formula" gte="0">
                <xm:f>$B$43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C43</xm:sqref>
        </x14:conditionalFormatting>
        <x14:conditionalFormatting xmlns:xm="http://schemas.microsoft.com/office/excel/2006/main">
          <x14:cfRule type="iconSet" priority="23" id="{9DAB2204-C558-426B-A361-64884015EA4A}">
            <x14:iconSet iconSet="3Symbols2" showValue="0" custom="1">
              <x14:cfvo type="percent">
                <xm:f>0</xm:f>
              </x14:cfvo>
              <x14:cfvo type="formula">
                <xm:f>$B$53</xm:f>
              </x14:cfvo>
              <x14:cfvo type="formula" gte="0">
                <xm:f>$B$53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C53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60A8-2D60-46DC-9BA3-48DB14E5B8F3}">
  <dimension ref="A1"/>
  <sheetViews>
    <sheetView zoomScale="70" zoomScaleNormal="70" workbookViewId="0">
      <selection activeCell="K30" sqref="K30"/>
    </sheetView>
  </sheetViews>
  <sheetFormatPr baseColWidth="10" defaultColWidth="11.44140625" defaultRowHeight="14.4" x14ac:dyDescent="0.3"/>
  <cols>
    <col min="1" max="8" width="20.5546875" customWidth="1"/>
    <col min="9" max="9" width="38.109375" customWidth="1"/>
    <col min="10" max="11" width="20.5546875" customWidth="1"/>
  </cols>
  <sheetData/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topLeftCell="D1" zoomScaleNormal="100" workbookViewId="0">
      <selection activeCell="F2" sqref="F2:F15"/>
    </sheetView>
  </sheetViews>
  <sheetFormatPr baseColWidth="10" defaultColWidth="11.44140625" defaultRowHeight="14.4" x14ac:dyDescent="0.3"/>
  <cols>
    <col min="5" max="5" width="21" bestFit="1" customWidth="1"/>
    <col min="6" max="6" width="131.44140625" customWidth="1"/>
  </cols>
  <sheetData>
    <row r="1" spans="1:6" x14ac:dyDescent="0.3">
      <c r="A1" s="7" t="s">
        <v>81</v>
      </c>
      <c r="B1" s="7" t="s">
        <v>82</v>
      </c>
      <c r="C1" s="7" t="s">
        <v>83</v>
      </c>
      <c r="D1" s="7" t="s">
        <v>84</v>
      </c>
      <c r="E1" s="7" t="s">
        <v>85</v>
      </c>
      <c r="F1" s="24" t="s">
        <v>86</v>
      </c>
    </row>
    <row r="2" spans="1:6" ht="28.8" x14ac:dyDescent="0.3">
      <c r="A2" s="4" t="s">
        <v>87</v>
      </c>
      <c r="B2" s="4" t="s">
        <v>87</v>
      </c>
      <c r="C2" s="4" t="s">
        <v>87</v>
      </c>
      <c r="D2" s="4" t="s">
        <v>87</v>
      </c>
      <c r="E2" t="s">
        <v>87</v>
      </c>
      <c r="F2" t="s">
        <v>87</v>
      </c>
    </row>
    <row r="3" spans="1:6" x14ac:dyDescent="0.3">
      <c r="A3" s="4" t="s">
        <v>88</v>
      </c>
      <c r="B3" s="4" t="s">
        <v>89</v>
      </c>
      <c r="C3" s="5" t="s">
        <v>90</v>
      </c>
      <c r="D3" s="4" t="s">
        <v>16</v>
      </c>
      <c r="E3" t="s">
        <v>91</v>
      </c>
      <c r="F3" s="43" t="s">
        <v>92</v>
      </c>
    </row>
    <row r="4" spans="1:6" x14ac:dyDescent="0.3">
      <c r="A4" s="4" t="s">
        <v>93</v>
      </c>
      <c r="B4" s="6" t="s">
        <v>94</v>
      </c>
      <c r="C4" s="5" t="s">
        <v>95</v>
      </c>
      <c r="D4" s="4" t="s">
        <v>23</v>
      </c>
      <c r="E4" t="s">
        <v>96</v>
      </c>
      <c r="F4" s="42" t="s">
        <v>97</v>
      </c>
    </row>
    <row r="5" spans="1:6" x14ac:dyDescent="0.3">
      <c r="A5" s="4" t="s">
        <v>98</v>
      </c>
      <c r="C5" s="5"/>
      <c r="D5" s="5"/>
      <c r="F5" s="43" t="s">
        <v>99</v>
      </c>
    </row>
    <row r="6" spans="1:6" x14ac:dyDescent="0.3">
      <c r="A6" s="4" t="s">
        <v>100</v>
      </c>
      <c r="B6" s="5"/>
      <c r="C6" s="5"/>
      <c r="D6" s="5"/>
      <c r="F6" s="42" t="s">
        <v>101</v>
      </c>
    </row>
    <row r="7" spans="1:6" x14ac:dyDescent="0.3">
      <c r="A7" s="4" t="s">
        <v>102</v>
      </c>
      <c r="B7" s="5"/>
      <c r="C7" s="5"/>
      <c r="D7" s="5"/>
      <c r="F7" s="43" t="s">
        <v>103</v>
      </c>
    </row>
    <row r="8" spans="1:6" x14ac:dyDescent="0.3">
      <c r="A8" s="4" t="s">
        <v>104</v>
      </c>
      <c r="B8" s="3"/>
      <c r="C8" s="3"/>
      <c r="D8" s="3"/>
      <c r="F8" s="43" t="s">
        <v>105</v>
      </c>
    </row>
    <row r="9" spans="1:6" x14ac:dyDescent="0.3">
      <c r="A9" s="1"/>
      <c r="B9" s="3"/>
      <c r="C9" s="3"/>
      <c r="D9" s="3"/>
      <c r="F9" s="42" t="s">
        <v>106</v>
      </c>
    </row>
    <row r="10" spans="1:6" x14ac:dyDescent="0.3">
      <c r="A10" s="2"/>
      <c r="B10" s="3"/>
      <c r="C10" s="3"/>
      <c r="D10" s="3"/>
      <c r="F10" s="43" t="s">
        <v>107</v>
      </c>
    </row>
    <row r="11" spans="1:6" x14ac:dyDescent="0.3">
      <c r="F11" s="43" t="s">
        <v>108</v>
      </c>
    </row>
    <row r="12" spans="1:6" x14ac:dyDescent="0.3">
      <c r="F12" s="43" t="s">
        <v>109</v>
      </c>
    </row>
    <row r="13" spans="1:6" x14ac:dyDescent="0.3">
      <c r="F13" s="43" t="s">
        <v>110</v>
      </c>
    </row>
    <row r="14" spans="1:6" x14ac:dyDescent="0.3">
      <c r="F14" s="43" t="s">
        <v>111</v>
      </c>
    </row>
    <row r="15" spans="1:6" x14ac:dyDescent="0.3">
      <c r="F15" s="43" t="s">
        <v>112</v>
      </c>
    </row>
    <row r="16" spans="1:6" ht="15.6" x14ac:dyDescent="0.3">
      <c r="F16" s="41"/>
    </row>
    <row r="21" spans="6:6" ht="15.6" x14ac:dyDescent="0.3">
      <c r="F21" s="23"/>
    </row>
  </sheetData>
  <sheetProtection password="CD11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8"/>
  <sheetViews>
    <sheetView showGridLines="0" zoomScale="80" zoomScaleNormal="80" workbookViewId="0">
      <selection activeCell="C4" sqref="C4"/>
    </sheetView>
  </sheetViews>
  <sheetFormatPr baseColWidth="10" defaultColWidth="11.44140625" defaultRowHeight="14.4" x14ac:dyDescent="0.3"/>
  <cols>
    <col min="1" max="1" width="14.44140625" customWidth="1"/>
    <col min="2" max="2" width="91" customWidth="1"/>
    <col min="3" max="3" width="81.5546875" customWidth="1"/>
  </cols>
  <sheetData>
    <row r="1" spans="1:3" ht="21" x14ac:dyDescent="0.4">
      <c r="A1" s="34"/>
      <c r="B1" s="283"/>
      <c r="C1" s="283"/>
    </row>
    <row r="2" spans="1:3" ht="9" customHeight="1" x14ac:dyDescent="0.3">
      <c r="A2" s="36"/>
      <c r="B2" s="37"/>
      <c r="C2" s="39"/>
    </row>
    <row r="3" spans="1:3" ht="21" x14ac:dyDescent="0.3">
      <c r="A3" s="55"/>
      <c r="B3" s="35" t="s">
        <v>0</v>
      </c>
      <c r="C3" s="53" t="s">
        <v>189</v>
      </c>
    </row>
    <row r="4" spans="1:3" ht="21" x14ac:dyDescent="0.3">
      <c r="A4" s="55" t="s">
        <v>1</v>
      </c>
      <c r="B4" s="35" t="s">
        <v>2</v>
      </c>
      <c r="C4" s="53">
        <v>36</v>
      </c>
    </row>
    <row r="5" spans="1:3" ht="21" x14ac:dyDescent="0.3">
      <c r="A5" s="284" t="s">
        <v>3</v>
      </c>
      <c r="B5" s="35" t="s">
        <v>156</v>
      </c>
      <c r="C5" s="25" t="e">
        <f>#REF!</f>
        <v>#REF!</v>
      </c>
    </row>
    <row r="6" spans="1:3" ht="21" x14ac:dyDescent="0.3">
      <c r="A6" s="284"/>
      <c r="B6" s="38" t="s">
        <v>155</v>
      </c>
      <c r="C6" s="25" t="e">
        <f>#REF!</f>
        <v>#REF!</v>
      </c>
    </row>
    <row r="7" spans="1:3" ht="21" x14ac:dyDescent="0.4">
      <c r="A7" s="46" t="s">
        <v>4</v>
      </c>
      <c r="B7" s="45" t="s">
        <v>5</v>
      </c>
      <c r="C7" s="54"/>
    </row>
    <row r="8" spans="1:3" ht="21" x14ac:dyDescent="0.4">
      <c r="A8" s="58" t="s">
        <v>6</v>
      </c>
      <c r="B8" s="38" t="s">
        <v>7</v>
      </c>
      <c r="C8" s="59"/>
    </row>
  </sheetData>
  <sheetProtection sheet="1" objects="1" scenarios="1"/>
  <mergeCells count="2">
    <mergeCell ref="B1:C1"/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E25"/>
  <sheetViews>
    <sheetView zoomScaleNormal="100" workbookViewId="0">
      <selection activeCell="B3" sqref="B3"/>
    </sheetView>
  </sheetViews>
  <sheetFormatPr baseColWidth="10" defaultColWidth="11.44140625" defaultRowHeight="14.4" x14ac:dyDescent="0.3"/>
  <cols>
    <col min="1" max="1" width="28.109375" customWidth="1"/>
    <col min="2" max="2" width="33" customWidth="1"/>
  </cols>
  <sheetData>
    <row r="1" spans="1:5" ht="18" customHeight="1" x14ac:dyDescent="0.3">
      <c r="A1" s="70" t="s">
        <v>8</v>
      </c>
      <c r="B1" s="71"/>
      <c r="C1" s="72"/>
      <c r="D1" s="72"/>
      <c r="E1" s="72"/>
    </row>
    <row r="2" spans="1:5" ht="128.1" customHeight="1" x14ac:dyDescent="0.3">
      <c r="A2" s="72"/>
      <c r="B2" s="18" t="s">
        <v>158</v>
      </c>
      <c r="C2" s="285" t="s">
        <v>9</v>
      </c>
      <c r="D2" s="285"/>
      <c r="E2" s="285"/>
    </row>
    <row r="3" spans="1:5" x14ac:dyDescent="0.3">
      <c r="A3" s="73"/>
      <c r="B3" s="74"/>
      <c r="C3" s="72"/>
      <c r="D3" s="72"/>
      <c r="E3" s="72"/>
    </row>
    <row r="4" spans="1:5" ht="27.6" x14ac:dyDescent="0.3">
      <c r="A4" s="75" t="s">
        <v>164</v>
      </c>
      <c r="B4" s="17"/>
      <c r="C4" s="72"/>
      <c r="D4" s="72"/>
      <c r="E4" s="72"/>
    </row>
    <row r="5" spans="1:5" x14ac:dyDescent="0.3">
      <c r="A5" s="75" t="s">
        <v>10</v>
      </c>
      <c r="B5" s="20"/>
      <c r="C5" s="72"/>
      <c r="D5" s="72"/>
      <c r="E5" s="72"/>
    </row>
    <row r="6" spans="1:5" x14ac:dyDescent="0.3">
      <c r="A6" s="75" t="s">
        <v>11</v>
      </c>
      <c r="B6" s="19"/>
      <c r="C6" s="72"/>
      <c r="D6" s="72"/>
      <c r="E6" s="72"/>
    </row>
    <row r="7" spans="1:5" x14ac:dyDescent="0.3">
      <c r="A7" s="75" t="s">
        <v>113</v>
      </c>
      <c r="B7" s="19"/>
      <c r="C7" s="72"/>
      <c r="D7" s="72"/>
      <c r="E7" s="72"/>
    </row>
    <row r="8" spans="1:5" x14ac:dyDescent="0.3">
      <c r="A8" s="76" t="s">
        <v>114</v>
      </c>
      <c r="B8" s="20"/>
      <c r="C8" s="72"/>
      <c r="D8" s="72"/>
      <c r="E8" s="72"/>
    </row>
    <row r="9" spans="1:5" x14ac:dyDescent="0.3">
      <c r="A9" s="76" t="s">
        <v>115</v>
      </c>
      <c r="B9" s="19"/>
      <c r="C9" s="72"/>
      <c r="D9" s="72"/>
      <c r="E9" s="72"/>
    </row>
    <row r="10" spans="1:5" x14ac:dyDescent="0.3">
      <c r="A10" s="75" t="s">
        <v>12</v>
      </c>
      <c r="B10" s="21"/>
      <c r="C10" s="72"/>
      <c r="D10" s="72"/>
      <c r="E10" s="72"/>
    </row>
    <row r="11" spans="1:5" x14ac:dyDescent="0.3">
      <c r="A11" s="75" t="s">
        <v>13</v>
      </c>
      <c r="B11" s="19"/>
      <c r="C11" s="72"/>
      <c r="D11" s="72"/>
      <c r="E11" s="72"/>
    </row>
    <row r="12" spans="1:5" x14ac:dyDescent="0.3">
      <c r="A12" s="75" t="s">
        <v>14</v>
      </c>
      <c r="B12" s="19"/>
      <c r="C12" s="72"/>
      <c r="D12" s="72"/>
      <c r="E12" s="72"/>
    </row>
    <row r="13" spans="1:5" x14ac:dyDescent="0.3">
      <c r="A13" s="75" t="s">
        <v>15</v>
      </c>
      <c r="B13" s="19"/>
      <c r="C13" s="72"/>
      <c r="D13" s="72"/>
      <c r="E13" s="72"/>
    </row>
    <row r="14" spans="1:5" x14ac:dyDescent="0.3">
      <c r="A14" s="75" t="s">
        <v>17</v>
      </c>
      <c r="B14" s="19"/>
      <c r="C14" s="72"/>
      <c r="D14" s="72"/>
      <c r="E14" s="72"/>
    </row>
    <row r="15" spans="1:5" x14ac:dyDescent="0.3">
      <c r="A15" s="75" t="s">
        <v>18</v>
      </c>
      <c r="B15" s="20"/>
      <c r="C15" s="72"/>
      <c r="D15" s="72"/>
      <c r="E15" s="72"/>
    </row>
    <row r="16" spans="1:5" x14ac:dyDescent="0.3">
      <c r="A16" s="75" t="s">
        <v>19</v>
      </c>
      <c r="B16" s="21"/>
      <c r="C16" s="72"/>
      <c r="D16" s="72"/>
      <c r="E16" s="72"/>
    </row>
    <row r="17" spans="1:5" x14ac:dyDescent="0.3">
      <c r="A17" s="75" t="s">
        <v>20</v>
      </c>
      <c r="B17" s="19"/>
      <c r="C17" s="72"/>
      <c r="D17" s="72"/>
      <c r="E17" s="72"/>
    </row>
    <row r="18" spans="1:5" x14ac:dyDescent="0.3">
      <c r="A18" s="75" t="s">
        <v>21</v>
      </c>
      <c r="B18" s="20"/>
      <c r="C18" s="72"/>
      <c r="D18" s="72"/>
      <c r="E18" s="72"/>
    </row>
    <row r="19" spans="1:5" x14ac:dyDescent="0.3">
      <c r="A19" s="75" t="s">
        <v>22</v>
      </c>
      <c r="B19" s="18"/>
      <c r="C19" s="72"/>
      <c r="D19" s="72"/>
      <c r="E19" s="72"/>
    </row>
    <row r="20" spans="1:5" x14ac:dyDescent="0.3">
      <c r="A20" s="75" t="s">
        <v>24</v>
      </c>
      <c r="B20" s="19"/>
      <c r="C20" s="72"/>
      <c r="D20" s="72"/>
      <c r="E20" s="72"/>
    </row>
    <row r="21" spans="1:5" ht="14.25" customHeight="1" x14ac:dyDescent="0.3">
      <c r="A21" s="75" t="s">
        <v>25</v>
      </c>
      <c r="B21" s="19"/>
      <c r="C21" s="72"/>
      <c r="D21" s="72"/>
      <c r="E21" s="72"/>
    </row>
    <row r="22" spans="1:5" x14ac:dyDescent="0.3">
      <c r="A22" s="75" t="s">
        <v>26</v>
      </c>
      <c r="B22" s="21"/>
      <c r="C22" s="72"/>
      <c r="D22" s="72"/>
      <c r="E22" s="72"/>
    </row>
    <row r="23" spans="1:5" x14ac:dyDescent="0.3">
      <c r="A23" s="75" t="s">
        <v>27</v>
      </c>
      <c r="B23" s="20"/>
      <c r="C23" s="72"/>
      <c r="D23" s="72"/>
      <c r="E23" s="72"/>
    </row>
    <row r="24" spans="1:5" x14ac:dyDescent="0.3">
      <c r="A24" s="75" t="s">
        <v>28</v>
      </c>
      <c r="B24" s="18"/>
      <c r="C24" s="72"/>
      <c r="D24" s="72"/>
      <c r="E24" s="72"/>
    </row>
    <row r="25" spans="1:5" x14ac:dyDescent="0.3">
      <c r="A25" s="75" t="s">
        <v>29</v>
      </c>
      <c r="B25" s="77" t="s">
        <v>159</v>
      </c>
      <c r="C25" s="72"/>
      <c r="D25" s="72"/>
      <c r="E25" s="72"/>
    </row>
  </sheetData>
  <sheetProtection sheet="1" formatCells="0" formatColumns="0" formatRows="0"/>
  <mergeCells count="1">
    <mergeCell ref="C2:E2"/>
  </mergeCells>
  <dataValidations count="2">
    <dataValidation type="list" allowBlank="1" showInputMessage="1" showErrorMessage="1" sqref="B2" xr:uid="{B048F302-A4AC-4E50-8C04-BCB918DAB7E4}">
      <formula1>"Veuillez sélectionner votre type d'organisme,Cra,OPR,PE,ME,GE,UNIV,HE,APM"</formula1>
    </dataValidation>
    <dataValidation type="list" allowBlank="1" showInputMessage="1" showErrorMessage="1" sqref="B19 B13" xr:uid="{5A7632B2-1B1B-4B48-BD88-358350C4CB14}">
      <formula1>CIV</formula1>
    </dataValidation>
  </dataValidations>
  <pageMargins left="0.42" right="0.48" top="0.62" bottom="0.56000000000000005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6"/>
  <sheetViews>
    <sheetView showGridLines="0" topLeftCell="A56" zoomScale="70" zoomScaleNormal="70" workbookViewId="0">
      <selection activeCell="B70" sqref="B70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6" t="s">
        <v>190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88A028B6-0A36-4218-ADCA-604E5DB33927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17A-4F51-45B0-AC10-0CBC1BCFF6B8}">
  <dimension ref="A1:T116"/>
  <sheetViews>
    <sheetView showGridLines="0" topLeftCell="A53" zoomScale="70" zoomScaleNormal="70" workbookViewId="0">
      <selection activeCell="D85" sqref="D85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6" t="s">
        <v>191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5D25BF2C-782E-4090-8E83-C62187B17872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9203B-D706-4C70-829C-7067657519A0}">
  <dimension ref="A1:T116"/>
  <sheetViews>
    <sheetView showGridLines="0" topLeftCell="A42" zoomScale="70" zoomScaleNormal="70" workbookViewId="0">
      <selection activeCell="B64" sqref="B64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8" t="s">
        <v>192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E0E89EF7-D95D-4D52-992A-6F2C70DF0B0D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53F6-66F4-4912-8339-DB595639D330}">
  <dimension ref="A1:T116"/>
  <sheetViews>
    <sheetView showGridLines="0" topLeftCell="A55" zoomScale="70" zoomScaleNormal="70" workbookViewId="0">
      <selection activeCell="B85" sqref="B85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6" t="s">
        <v>193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455C1DE8-FA42-46D6-B3F8-1AC96FC8D274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E7D9-AE03-4BCA-887D-0189708EF736}">
  <dimension ref="A1:T116"/>
  <sheetViews>
    <sheetView showGridLines="0" zoomScale="70" zoomScaleNormal="70" workbookViewId="0">
      <selection activeCell="H4" sqref="H4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6" t="s">
        <v>194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E0D8DD3D-D259-476C-BA9C-A973C7B2155F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2E6A-FD39-4B2D-8D3F-93F8E2F05DE4}">
  <dimension ref="A1:T116"/>
  <sheetViews>
    <sheetView showGridLines="0" zoomScale="70" zoomScaleNormal="70" workbookViewId="0">
      <selection activeCell="A7" sqref="A7"/>
    </sheetView>
  </sheetViews>
  <sheetFormatPr baseColWidth="10" defaultColWidth="11.44140625" defaultRowHeight="14.4" x14ac:dyDescent="0.3"/>
  <cols>
    <col min="1" max="1" width="42.5546875" customWidth="1"/>
    <col min="2" max="2" width="44.5546875" customWidth="1"/>
    <col min="3" max="3" width="26.5546875" customWidth="1"/>
    <col min="4" max="4" width="21.109375" customWidth="1"/>
    <col min="5" max="5" width="18.88671875" customWidth="1"/>
    <col min="6" max="6" width="16.44140625" customWidth="1"/>
    <col min="7" max="7" width="16.5546875" customWidth="1"/>
    <col min="8" max="8" width="16.44140625" customWidth="1"/>
    <col min="9" max="9" width="17.88671875" customWidth="1"/>
    <col min="10" max="10" width="15" customWidth="1"/>
    <col min="11" max="11" width="17.88671875" customWidth="1"/>
    <col min="12" max="12" width="14.44140625" customWidth="1"/>
    <col min="13" max="13" width="15.44140625" customWidth="1"/>
    <col min="14" max="14" width="16" customWidth="1"/>
    <col min="15" max="15" width="12.88671875" customWidth="1"/>
    <col min="16" max="17" width="13" customWidth="1"/>
    <col min="18" max="18" width="15.5546875" customWidth="1"/>
  </cols>
  <sheetData>
    <row r="1" spans="1:18" ht="27" thickTop="1" thickBot="1" x14ac:dyDescent="0.35">
      <c r="A1" s="78" t="s">
        <v>150</v>
      </c>
      <c r="B1" s="79">
        <f>'2-Admin'!B4</f>
        <v>0</v>
      </c>
      <c r="C1" s="80">
        <f>'2-Admin'!B5</f>
        <v>0</v>
      </c>
      <c r="D1" s="81"/>
      <c r="E1" s="81"/>
      <c r="F1" s="81"/>
      <c r="G1" s="81"/>
      <c r="H1" s="81"/>
      <c r="I1" s="81"/>
      <c r="J1" s="26"/>
      <c r="K1" s="26"/>
      <c r="L1" s="26"/>
      <c r="M1" s="26"/>
      <c r="N1" s="26"/>
      <c r="O1" s="26"/>
      <c r="P1" s="26"/>
      <c r="Q1" s="26"/>
      <c r="R1" s="26"/>
    </row>
    <row r="2" spans="1:18" ht="57" customHeight="1" thickTop="1" x14ac:dyDescent="0.3">
      <c r="A2" s="286" t="s">
        <v>195</v>
      </c>
      <c r="B2" s="287"/>
      <c r="C2" s="287"/>
      <c r="D2" s="81"/>
      <c r="E2" s="81"/>
      <c r="F2" s="81"/>
      <c r="G2" s="81"/>
      <c r="H2" s="81"/>
      <c r="I2" s="81"/>
      <c r="J2" s="26"/>
      <c r="K2" s="26"/>
      <c r="L2" s="26"/>
      <c r="M2" s="26"/>
      <c r="N2" s="26"/>
      <c r="O2" s="26"/>
      <c r="P2" s="26"/>
      <c r="Q2" s="26"/>
      <c r="R2" s="26"/>
    </row>
    <row r="3" spans="1:18" ht="55.2" customHeight="1" thickBot="1" x14ac:dyDescent="0.35">
      <c r="A3" s="81"/>
      <c r="B3" s="81"/>
      <c r="C3" s="72"/>
      <c r="D3" s="82" t="s">
        <v>122</v>
      </c>
      <c r="E3" s="82" t="s">
        <v>151</v>
      </c>
      <c r="F3" s="83" t="s">
        <v>116</v>
      </c>
      <c r="G3" s="84" t="s">
        <v>117</v>
      </c>
      <c r="H3" s="85" t="s">
        <v>31</v>
      </c>
      <c r="I3" s="86" t="s">
        <v>30</v>
      </c>
    </row>
    <row r="4" spans="1:18" ht="41.4" customHeight="1" thickBot="1" x14ac:dyDescent="0.35">
      <c r="A4" s="87" t="s">
        <v>32</v>
      </c>
      <c r="B4" s="88"/>
      <c r="C4" s="89"/>
      <c r="D4" s="82" t="s">
        <v>130</v>
      </c>
      <c r="E4" s="90">
        <v>1.4976</v>
      </c>
      <c r="F4" s="90">
        <v>1.5259</v>
      </c>
      <c r="G4" s="90">
        <v>1.5466</v>
      </c>
      <c r="H4" s="68" t="s">
        <v>130</v>
      </c>
      <c r="I4" s="91">
        <f>'[2]1-Projet'!C4</f>
        <v>36</v>
      </c>
    </row>
    <row r="5" spans="1:18" ht="65.25" customHeight="1" x14ac:dyDescent="0.3">
      <c r="A5" s="92" t="s">
        <v>126</v>
      </c>
      <c r="B5" s="93" t="s">
        <v>118</v>
      </c>
      <c r="C5" s="94" t="s">
        <v>125</v>
      </c>
      <c r="D5" s="95" t="s">
        <v>119</v>
      </c>
      <c r="E5" s="95" t="s">
        <v>33</v>
      </c>
      <c r="F5" s="96" t="s">
        <v>124</v>
      </c>
      <c r="G5" s="93" t="s">
        <v>123</v>
      </c>
      <c r="H5" s="97" t="s">
        <v>34</v>
      </c>
      <c r="I5" s="98" t="s">
        <v>120</v>
      </c>
    </row>
    <row r="6" spans="1:18" ht="18" x14ac:dyDescent="0.3">
      <c r="A6" s="99" t="s">
        <v>131</v>
      </c>
      <c r="B6" s="100"/>
      <c r="C6" s="101"/>
      <c r="D6" s="102"/>
      <c r="E6" s="102"/>
      <c r="F6" s="102"/>
      <c r="G6" s="102"/>
      <c r="H6" s="102"/>
      <c r="I6" s="103"/>
    </row>
    <row r="7" spans="1:18" x14ac:dyDescent="0.3">
      <c r="A7" s="61"/>
      <c r="B7" s="60"/>
      <c r="C7" s="62">
        <v>0</v>
      </c>
      <c r="D7" s="104">
        <f>C7*12</f>
        <v>0</v>
      </c>
      <c r="E7" s="105" t="e">
        <f t="shared" ref="E7:E16" si="0">D7*$H$4</f>
        <v>#VALUE!</v>
      </c>
      <c r="F7" s="63">
        <v>0</v>
      </c>
      <c r="G7" s="188">
        <v>0</v>
      </c>
      <c r="H7" s="106" t="e">
        <f t="shared" ref="H7:H16" si="1">E7/12*F7*G7</f>
        <v>#VALUE!</v>
      </c>
      <c r="I7" s="105" t="e">
        <f>CEILING(H7,100)</f>
        <v>#VALUE!</v>
      </c>
    </row>
    <row r="8" spans="1:18" x14ac:dyDescent="0.3">
      <c r="A8" s="61"/>
      <c r="B8" s="60"/>
      <c r="C8" s="62">
        <v>0</v>
      </c>
      <c r="D8" s="104">
        <f t="shared" ref="D8:D16" si="2">C8*12</f>
        <v>0</v>
      </c>
      <c r="E8" s="105" t="e">
        <f t="shared" si="0"/>
        <v>#VALUE!</v>
      </c>
      <c r="F8" s="63">
        <v>0</v>
      </c>
      <c r="G8" s="188"/>
      <c r="H8" s="106" t="e">
        <f t="shared" si="1"/>
        <v>#VALUE!</v>
      </c>
      <c r="I8" s="105" t="e">
        <f t="shared" ref="I8:I16" si="3">CEILING(H8,100)</f>
        <v>#VALUE!</v>
      </c>
    </row>
    <row r="9" spans="1:18" x14ac:dyDescent="0.3">
      <c r="A9" s="61"/>
      <c r="B9" s="60"/>
      <c r="C9" s="62">
        <v>0</v>
      </c>
      <c r="D9" s="104">
        <f t="shared" si="2"/>
        <v>0</v>
      </c>
      <c r="E9" s="105" t="e">
        <f t="shared" si="0"/>
        <v>#VALUE!</v>
      </c>
      <c r="F9" s="63">
        <v>0</v>
      </c>
      <c r="G9" s="188"/>
      <c r="H9" s="106" t="e">
        <f t="shared" si="1"/>
        <v>#VALUE!</v>
      </c>
      <c r="I9" s="105" t="e">
        <f t="shared" si="3"/>
        <v>#VALUE!</v>
      </c>
    </row>
    <row r="10" spans="1:18" x14ac:dyDescent="0.3">
      <c r="A10" s="61"/>
      <c r="B10" s="60"/>
      <c r="C10" s="62">
        <v>0</v>
      </c>
      <c r="D10" s="104">
        <f t="shared" si="2"/>
        <v>0</v>
      </c>
      <c r="E10" s="105" t="e">
        <f t="shared" si="0"/>
        <v>#VALUE!</v>
      </c>
      <c r="F10" s="63">
        <v>0</v>
      </c>
      <c r="G10" s="188"/>
      <c r="H10" s="106" t="e">
        <f t="shared" si="1"/>
        <v>#VALUE!</v>
      </c>
      <c r="I10" s="105" t="e">
        <f t="shared" si="3"/>
        <v>#VALUE!</v>
      </c>
    </row>
    <row r="11" spans="1:18" x14ac:dyDescent="0.3">
      <c r="A11" s="61"/>
      <c r="B11" s="60"/>
      <c r="C11" s="62">
        <v>0</v>
      </c>
      <c r="D11" s="104">
        <f t="shared" si="2"/>
        <v>0</v>
      </c>
      <c r="E11" s="105" t="e">
        <f t="shared" si="0"/>
        <v>#VALUE!</v>
      </c>
      <c r="F11" s="63">
        <v>0</v>
      </c>
      <c r="G11" s="188"/>
      <c r="H11" s="106" t="e">
        <f t="shared" si="1"/>
        <v>#VALUE!</v>
      </c>
      <c r="I11" s="105" t="e">
        <f t="shared" si="3"/>
        <v>#VALUE!</v>
      </c>
    </row>
    <row r="12" spans="1:18" x14ac:dyDescent="0.3">
      <c r="A12" s="61"/>
      <c r="B12" s="60"/>
      <c r="C12" s="62">
        <v>0</v>
      </c>
      <c r="D12" s="104">
        <f t="shared" si="2"/>
        <v>0</v>
      </c>
      <c r="E12" s="105" t="e">
        <f t="shared" si="0"/>
        <v>#VALUE!</v>
      </c>
      <c r="F12" s="63">
        <v>0</v>
      </c>
      <c r="G12" s="188"/>
      <c r="H12" s="106" t="e">
        <f t="shared" si="1"/>
        <v>#VALUE!</v>
      </c>
      <c r="I12" s="105" t="e">
        <f t="shared" si="3"/>
        <v>#VALUE!</v>
      </c>
    </row>
    <row r="13" spans="1:18" x14ac:dyDescent="0.3">
      <c r="A13" s="61"/>
      <c r="B13" s="60"/>
      <c r="C13" s="62">
        <v>0</v>
      </c>
      <c r="D13" s="104">
        <f t="shared" si="2"/>
        <v>0</v>
      </c>
      <c r="E13" s="105" t="e">
        <f t="shared" si="0"/>
        <v>#VALUE!</v>
      </c>
      <c r="F13" s="63">
        <v>0</v>
      </c>
      <c r="G13" s="188"/>
      <c r="H13" s="106" t="e">
        <f t="shared" si="1"/>
        <v>#VALUE!</v>
      </c>
      <c r="I13" s="105" t="e">
        <f t="shared" si="3"/>
        <v>#VALUE!</v>
      </c>
    </row>
    <row r="14" spans="1:18" x14ac:dyDescent="0.3">
      <c r="A14" s="61"/>
      <c r="B14" s="60"/>
      <c r="C14" s="62">
        <v>0</v>
      </c>
      <c r="D14" s="104">
        <f t="shared" si="2"/>
        <v>0</v>
      </c>
      <c r="E14" s="105" t="e">
        <f t="shared" si="0"/>
        <v>#VALUE!</v>
      </c>
      <c r="F14" s="63">
        <v>0</v>
      </c>
      <c r="G14" s="188"/>
      <c r="H14" s="106" t="e">
        <f t="shared" si="1"/>
        <v>#VALUE!</v>
      </c>
      <c r="I14" s="105" t="e">
        <f t="shared" si="3"/>
        <v>#VALUE!</v>
      </c>
    </row>
    <row r="15" spans="1:18" x14ac:dyDescent="0.3">
      <c r="A15" s="61"/>
      <c r="B15" s="60"/>
      <c r="C15" s="62">
        <v>0</v>
      </c>
      <c r="D15" s="104">
        <f t="shared" si="2"/>
        <v>0</v>
      </c>
      <c r="E15" s="105" t="e">
        <f t="shared" si="0"/>
        <v>#VALUE!</v>
      </c>
      <c r="F15" s="63">
        <v>0</v>
      </c>
      <c r="G15" s="188"/>
      <c r="H15" s="106" t="e">
        <f t="shared" si="1"/>
        <v>#VALUE!</v>
      </c>
      <c r="I15" s="105" t="e">
        <f t="shared" si="3"/>
        <v>#VALUE!</v>
      </c>
    </row>
    <row r="16" spans="1:18" ht="15" thickBot="1" x14ac:dyDescent="0.35">
      <c r="A16" s="61"/>
      <c r="B16" s="60"/>
      <c r="C16" s="62">
        <v>0</v>
      </c>
      <c r="D16" s="104">
        <f t="shared" si="2"/>
        <v>0</v>
      </c>
      <c r="E16" s="105" t="e">
        <f t="shared" si="0"/>
        <v>#VALUE!</v>
      </c>
      <c r="F16" s="63">
        <v>0</v>
      </c>
      <c r="G16" s="188"/>
      <c r="H16" s="106" t="e">
        <f t="shared" si="1"/>
        <v>#VALUE!</v>
      </c>
      <c r="I16" s="107" t="e">
        <f t="shared" si="3"/>
        <v>#VALUE!</v>
      </c>
    </row>
    <row r="17" spans="1:18" ht="16.8" thickTop="1" thickBot="1" x14ac:dyDescent="0.35">
      <c r="A17" s="108"/>
      <c r="B17" s="108"/>
      <c r="C17" s="109"/>
      <c r="D17" s="110"/>
      <c r="E17" s="109"/>
      <c r="F17" s="64" t="s">
        <v>121</v>
      </c>
      <c r="G17" s="111">
        <f>(F7*G7+F8*G8+F9*G9+F10*G10+F11*G11+F12*G12+F13*G13+F14*G14+F15*G15+F16*G16)/$I$4</f>
        <v>0</v>
      </c>
      <c r="H17" s="112" t="s">
        <v>35</v>
      </c>
      <c r="I17" s="113" t="e">
        <f>SUM(I7:I16)</f>
        <v>#VALUE!</v>
      </c>
    </row>
    <row r="18" spans="1:18" ht="18.600000000000001" thickTop="1" x14ac:dyDescent="0.3">
      <c r="A18" s="114" t="s">
        <v>129</v>
      </c>
      <c r="B18" s="115"/>
      <c r="C18" s="116"/>
      <c r="D18" s="117"/>
      <c r="E18" s="117"/>
      <c r="F18" s="117"/>
      <c r="G18" s="117"/>
      <c r="H18" s="117"/>
      <c r="I18" s="117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118" t="s">
        <v>36</v>
      </c>
      <c r="B19" s="119" t="s">
        <v>37</v>
      </c>
      <c r="C19" s="120" t="s">
        <v>38</v>
      </c>
      <c r="D19" s="117"/>
      <c r="E19" s="117"/>
      <c r="F19" s="117"/>
      <c r="G19" s="117"/>
      <c r="H19" s="117"/>
      <c r="I19" s="117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8"/>
      <c r="B20" s="9"/>
      <c r="C20" s="10"/>
      <c r="D20" s="117"/>
      <c r="E20" s="117"/>
      <c r="F20" s="117"/>
      <c r="G20" s="117"/>
      <c r="H20" s="117"/>
      <c r="I20" s="117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8"/>
      <c r="B21" s="9"/>
      <c r="C21" s="10"/>
      <c r="D21" s="117"/>
      <c r="E21" s="117"/>
      <c r="F21" s="117"/>
      <c r="G21" s="117"/>
      <c r="H21" s="117"/>
      <c r="I21" s="117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8"/>
      <c r="B22" s="9"/>
      <c r="C22" s="10"/>
      <c r="D22" s="117"/>
      <c r="E22" s="117"/>
      <c r="F22" s="117"/>
      <c r="G22" s="117"/>
      <c r="H22" s="117"/>
      <c r="I22" s="117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8"/>
      <c r="B23" s="9"/>
      <c r="C23" s="10"/>
      <c r="D23" s="117"/>
      <c r="E23" s="117"/>
      <c r="F23" s="117"/>
      <c r="G23" s="117"/>
      <c r="H23" s="117"/>
      <c r="I23" s="117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8"/>
      <c r="B24" s="9"/>
      <c r="C24" s="10"/>
      <c r="D24" s="117"/>
      <c r="E24" s="117"/>
      <c r="F24" s="117"/>
      <c r="G24" s="117"/>
      <c r="H24" s="117"/>
      <c r="I24" s="117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53.25" customHeight="1" thickBot="1" x14ac:dyDescent="0.35">
      <c r="A25" s="121"/>
      <c r="B25" s="121"/>
      <c r="C25" s="122"/>
      <c r="D25" s="123"/>
      <c r="E25" s="123"/>
      <c r="F25" s="123"/>
      <c r="G25" s="123"/>
      <c r="H25" s="123"/>
      <c r="I25" s="123"/>
      <c r="J25" s="29"/>
      <c r="K25" s="29"/>
      <c r="L25" s="29"/>
      <c r="M25" s="29"/>
      <c r="N25" s="29"/>
      <c r="O25" s="29"/>
      <c r="P25" s="29"/>
      <c r="Q25" s="29"/>
      <c r="R25" s="29"/>
    </row>
    <row r="26" spans="1:18" ht="24" thickBot="1" x14ac:dyDescent="0.35">
      <c r="A26" s="124" t="s">
        <v>39</v>
      </c>
      <c r="B26" s="125"/>
      <c r="C26" s="122"/>
      <c r="D26" s="123"/>
      <c r="E26" s="123"/>
      <c r="F26" s="123"/>
      <c r="G26" s="123"/>
      <c r="H26" s="123"/>
      <c r="I26" s="123"/>
      <c r="J26" s="29"/>
      <c r="K26" s="29"/>
      <c r="L26" s="29"/>
      <c r="M26" s="29"/>
      <c r="N26" s="29"/>
      <c r="O26" s="29"/>
      <c r="P26" s="29"/>
      <c r="Q26" s="29"/>
      <c r="R26" s="29"/>
    </row>
    <row r="27" spans="1:18" ht="18" x14ac:dyDescent="0.3">
      <c r="A27" s="126" t="s">
        <v>132</v>
      </c>
      <c r="B27" s="127"/>
      <c r="C27" s="123"/>
      <c r="D27" s="123"/>
      <c r="E27" s="123"/>
      <c r="F27" s="123"/>
      <c r="G27" s="123"/>
      <c r="H27" s="123"/>
      <c r="I27" s="123"/>
      <c r="J27" s="29"/>
      <c r="K27" s="29"/>
      <c r="L27" s="29"/>
      <c r="M27" s="29"/>
      <c r="N27" s="29"/>
      <c r="O27" s="29"/>
    </row>
    <row r="28" spans="1:18" ht="24.9" customHeight="1" x14ac:dyDescent="0.3">
      <c r="A28" s="128" t="s">
        <v>40</v>
      </c>
      <c r="B28" s="127"/>
      <c r="C28" s="123"/>
      <c r="D28" s="123"/>
      <c r="E28" s="123"/>
      <c r="F28" s="123"/>
      <c r="G28" s="123"/>
      <c r="H28" s="123"/>
      <c r="I28" s="123"/>
      <c r="J28" s="29"/>
      <c r="K28" s="29"/>
      <c r="L28" s="29"/>
      <c r="M28" s="29"/>
      <c r="N28" s="29"/>
      <c r="O28" s="29"/>
    </row>
    <row r="29" spans="1:18" ht="24.9" customHeight="1" x14ac:dyDescent="0.3">
      <c r="A29" s="128" t="s">
        <v>41</v>
      </c>
      <c r="B29" s="127"/>
      <c r="C29" s="123"/>
      <c r="D29" s="123"/>
      <c r="E29" s="123"/>
      <c r="F29" s="123"/>
      <c r="G29" s="123"/>
      <c r="H29" s="123"/>
      <c r="I29" s="123"/>
      <c r="J29" s="29"/>
      <c r="K29" s="29"/>
      <c r="L29" s="29"/>
      <c r="M29" s="29"/>
      <c r="N29" s="29"/>
      <c r="O29" s="29"/>
    </row>
    <row r="30" spans="1:18" ht="24.9" customHeight="1" x14ac:dyDescent="0.3">
      <c r="A30" s="128" t="s">
        <v>42</v>
      </c>
      <c r="B30" s="127"/>
      <c r="C30" s="123"/>
      <c r="D30" s="123"/>
      <c r="E30" s="123"/>
      <c r="F30" s="123"/>
      <c r="G30" s="123"/>
      <c r="H30" s="123"/>
      <c r="I30" s="123"/>
      <c r="J30" s="29"/>
      <c r="K30" s="29"/>
      <c r="L30" s="29"/>
      <c r="M30" s="29"/>
      <c r="N30" s="29"/>
      <c r="O30" s="29"/>
    </row>
    <row r="31" spans="1:18" ht="24.9" customHeight="1" thickBot="1" x14ac:dyDescent="0.35">
      <c r="A31" s="129" t="s">
        <v>43</v>
      </c>
      <c r="B31" s="130" t="s">
        <v>160</v>
      </c>
      <c r="C31" s="131"/>
      <c r="D31" s="72"/>
      <c r="E31" s="123"/>
      <c r="F31" s="123"/>
      <c r="G31" s="123"/>
      <c r="H31" s="123"/>
      <c r="I31" s="123"/>
      <c r="J31" s="29"/>
      <c r="K31" s="29"/>
      <c r="L31" s="29"/>
      <c r="M31" s="29"/>
      <c r="N31" s="29"/>
      <c r="O31" s="29"/>
    </row>
    <row r="32" spans="1:18" ht="15.75" customHeight="1" thickBot="1" x14ac:dyDescent="0.35">
      <c r="A32" s="132" t="s">
        <v>44</v>
      </c>
      <c r="B32" s="133" t="e">
        <f>(I17*2%)</f>
        <v>#VALUE!</v>
      </c>
      <c r="C32" s="72"/>
      <c r="D32" s="72"/>
      <c r="E32" s="134"/>
      <c r="F32" s="123"/>
      <c r="G32" s="123"/>
      <c r="H32" s="123"/>
      <c r="I32" s="123"/>
      <c r="J32" s="29"/>
      <c r="K32" s="29"/>
      <c r="L32" s="29"/>
      <c r="M32" s="29"/>
      <c r="N32" s="29"/>
      <c r="O32" s="29"/>
    </row>
    <row r="33" spans="1:18" ht="75" customHeight="1" thickBot="1" x14ac:dyDescent="0.35">
      <c r="A33" s="135"/>
      <c r="B33" s="136"/>
      <c r="C33" s="72"/>
      <c r="D33" s="72"/>
      <c r="E33" s="137"/>
      <c r="F33" s="137"/>
      <c r="G33" s="137"/>
      <c r="H33" s="123"/>
      <c r="I33" s="123"/>
      <c r="J33" s="29"/>
      <c r="K33" s="29"/>
      <c r="L33" s="29"/>
      <c r="M33" s="29"/>
      <c r="N33" s="29"/>
      <c r="O33" s="29"/>
      <c r="P33" s="29"/>
      <c r="Q33" s="29"/>
      <c r="R33" s="29"/>
    </row>
    <row r="34" spans="1:18" ht="24" thickBot="1" x14ac:dyDescent="0.35">
      <c r="A34" s="138" t="s">
        <v>45</v>
      </c>
      <c r="B34" s="139"/>
      <c r="C34" s="122"/>
      <c r="D34" s="123"/>
      <c r="E34" s="123"/>
      <c r="F34" s="123"/>
      <c r="G34" s="123"/>
      <c r="H34" s="123"/>
      <c r="I34" s="123"/>
      <c r="J34" s="29"/>
      <c r="K34" s="29"/>
      <c r="L34" s="29"/>
      <c r="M34" s="29"/>
      <c r="N34" s="29"/>
      <c r="O34" s="29"/>
      <c r="P34" s="29"/>
      <c r="Q34" s="29"/>
      <c r="R34" s="29"/>
    </row>
    <row r="35" spans="1:18" ht="18" x14ac:dyDescent="0.35">
      <c r="A35" s="140" t="s">
        <v>133</v>
      </c>
      <c r="B35" s="141"/>
      <c r="C35" s="123"/>
      <c r="D35" s="123"/>
      <c r="E35" s="123"/>
      <c r="F35" s="123"/>
      <c r="G35" s="123"/>
      <c r="H35" s="123"/>
      <c r="I35" s="123"/>
      <c r="J35" s="29"/>
      <c r="K35" s="29"/>
      <c r="L35" s="29"/>
      <c r="M35" s="29"/>
      <c r="N35" s="29"/>
      <c r="O35" s="29"/>
    </row>
    <row r="36" spans="1:18" ht="24.9" customHeight="1" x14ac:dyDescent="0.3">
      <c r="A36" s="142" t="s">
        <v>46</v>
      </c>
      <c r="B36" s="72"/>
      <c r="C36" s="123"/>
      <c r="D36" s="123"/>
      <c r="E36" s="123"/>
      <c r="F36" s="123"/>
      <c r="G36" s="123"/>
      <c r="H36" s="123"/>
      <c r="I36" s="123"/>
      <c r="J36" s="29"/>
      <c r="K36" s="29"/>
      <c r="L36" s="29"/>
      <c r="M36" s="29"/>
      <c r="N36" s="29"/>
      <c r="O36" s="26"/>
    </row>
    <row r="37" spans="1:18" ht="24.9" customHeight="1" x14ac:dyDescent="0.3">
      <c r="A37" s="142" t="s">
        <v>135</v>
      </c>
      <c r="B37" s="141"/>
      <c r="C37" s="123"/>
      <c r="D37" s="123"/>
      <c r="E37" s="123"/>
      <c r="F37" s="123"/>
      <c r="G37" s="123"/>
      <c r="H37" s="123"/>
      <c r="I37" s="123"/>
      <c r="J37" s="29"/>
      <c r="K37" s="29"/>
      <c r="L37" s="29"/>
      <c r="M37" s="29"/>
      <c r="N37" s="29"/>
      <c r="O37" s="26"/>
    </row>
    <row r="38" spans="1:18" ht="24.9" customHeight="1" x14ac:dyDescent="0.3">
      <c r="A38" s="142" t="s">
        <v>47</v>
      </c>
      <c r="B38" s="141"/>
      <c r="C38" s="123"/>
      <c r="D38" s="123"/>
      <c r="E38" s="123"/>
      <c r="F38" s="123"/>
      <c r="G38" s="123"/>
      <c r="H38" s="123"/>
      <c r="I38" s="123"/>
      <c r="J38" s="29"/>
      <c r="K38" s="29"/>
      <c r="L38" s="29"/>
      <c r="M38" s="29"/>
      <c r="N38" s="29"/>
      <c r="O38" s="26"/>
    </row>
    <row r="39" spans="1:18" ht="24.9" customHeight="1" x14ac:dyDescent="0.3">
      <c r="A39" s="142" t="s">
        <v>48</v>
      </c>
      <c r="B39" s="141"/>
      <c r="C39" s="123"/>
      <c r="D39" s="123"/>
      <c r="E39" s="123"/>
      <c r="F39" s="123"/>
      <c r="G39" s="123"/>
      <c r="H39" s="123"/>
      <c r="I39" s="123"/>
      <c r="J39" s="29"/>
      <c r="K39" s="29"/>
      <c r="L39" s="29"/>
      <c r="M39" s="29"/>
      <c r="N39" s="29"/>
      <c r="O39" s="26"/>
    </row>
    <row r="40" spans="1:18" ht="24.9" customHeight="1" x14ac:dyDescent="0.3">
      <c r="A40" s="142" t="s">
        <v>134</v>
      </c>
      <c r="B40" s="72"/>
      <c r="C40" s="123"/>
      <c r="D40" s="123"/>
      <c r="E40" s="123"/>
      <c r="F40" s="123"/>
      <c r="G40" s="123"/>
      <c r="H40" s="123"/>
      <c r="I40" s="123"/>
      <c r="J40" s="29"/>
      <c r="K40" s="29"/>
      <c r="L40" s="29"/>
      <c r="M40" s="29"/>
      <c r="N40" s="29"/>
      <c r="O40" s="26"/>
    </row>
    <row r="41" spans="1:18" ht="24.9" customHeight="1" x14ac:dyDescent="0.3">
      <c r="A41" s="142" t="s">
        <v>49</v>
      </c>
      <c r="B41" s="141"/>
      <c r="C41" s="123"/>
      <c r="D41" s="123"/>
      <c r="E41" s="123"/>
      <c r="F41" s="123"/>
      <c r="G41" s="123"/>
      <c r="H41" s="123"/>
      <c r="I41" s="123"/>
      <c r="J41" s="29"/>
      <c r="K41" s="29"/>
      <c r="L41" s="29"/>
      <c r="M41" s="29"/>
      <c r="N41" s="29"/>
      <c r="O41" s="26"/>
    </row>
    <row r="42" spans="1:18" ht="24.9" customHeight="1" x14ac:dyDescent="0.3">
      <c r="A42" s="142" t="s">
        <v>136</v>
      </c>
      <c r="B42" s="141"/>
      <c r="C42" s="123"/>
      <c r="D42" s="123"/>
      <c r="E42" s="123"/>
      <c r="F42" s="123"/>
      <c r="G42" s="123"/>
      <c r="H42" s="123"/>
      <c r="I42" s="123"/>
      <c r="J42" s="29"/>
      <c r="K42" s="29"/>
      <c r="L42" s="29"/>
      <c r="M42" s="29"/>
      <c r="N42" s="29"/>
      <c r="O42" s="26"/>
    </row>
    <row r="43" spans="1:18" ht="24.9" customHeight="1" thickBot="1" x14ac:dyDescent="0.35">
      <c r="A43" s="143" t="s">
        <v>50</v>
      </c>
      <c r="B43" s="141" t="s">
        <v>51</v>
      </c>
      <c r="C43" s="123"/>
      <c r="D43" s="123"/>
      <c r="E43" s="123"/>
      <c r="F43" s="123"/>
      <c r="G43" s="123"/>
      <c r="H43" s="123"/>
      <c r="I43" s="123"/>
      <c r="J43" s="29"/>
      <c r="K43" s="29"/>
      <c r="L43" s="29"/>
      <c r="M43" s="29"/>
      <c r="N43" s="29"/>
      <c r="O43" s="26"/>
    </row>
    <row r="44" spans="1:18" ht="16.2" thickBot="1" x14ac:dyDescent="0.35">
      <c r="A44" s="132" t="s">
        <v>44</v>
      </c>
      <c r="B44" s="133" t="e">
        <f>(I17+B32)*10%</f>
        <v>#VALUE!</v>
      </c>
      <c r="C44" s="144"/>
      <c r="D44" s="72"/>
      <c r="E44" s="134"/>
      <c r="F44" s="123"/>
      <c r="G44" s="137"/>
      <c r="H44" s="123"/>
      <c r="I44" s="123"/>
      <c r="J44" s="29"/>
      <c r="K44" s="29"/>
      <c r="L44" s="29"/>
      <c r="M44" s="29"/>
      <c r="N44" s="29"/>
      <c r="O44" s="29"/>
      <c r="P44" s="29"/>
      <c r="Q44" s="29"/>
      <c r="R44" s="26"/>
    </row>
    <row r="45" spans="1:18" ht="64.5" customHeight="1" thickBot="1" x14ac:dyDescent="0.35">
      <c r="A45" s="136"/>
      <c r="B45" s="136"/>
      <c r="C45" s="145"/>
      <c r="D45" s="146"/>
      <c r="E45" s="123"/>
      <c r="F45" s="123"/>
      <c r="G45" s="123"/>
      <c r="H45" s="123"/>
      <c r="I45" s="123"/>
      <c r="J45" s="29"/>
      <c r="K45" s="29"/>
      <c r="L45" s="29"/>
      <c r="M45" s="29"/>
      <c r="N45" s="29"/>
      <c r="O45" s="29"/>
      <c r="P45" s="29"/>
      <c r="Q45" s="29"/>
      <c r="R45" s="26"/>
    </row>
    <row r="46" spans="1:18" ht="24" thickBot="1" x14ac:dyDescent="0.35">
      <c r="A46" s="138" t="s">
        <v>161</v>
      </c>
      <c r="B46" s="184"/>
      <c r="C46" s="185"/>
      <c r="D46" s="147"/>
      <c r="E46" s="147"/>
      <c r="F46" s="147"/>
      <c r="G46" s="148"/>
      <c r="H46" s="123"/>
      <c r="I46" s="123"/>
      <c r="J46" s="29"/>
      <c r="K46" s="29"/>
      <c r="L46" s="29"/>
      <c r="M46" s="29"/>
      <c r="N46" s="29"/>
      <c r="O46" s="29"/>
      <c r="P46" s="29"/>
      <c r="Q46" s="29"/>
      <c r="R46" s="26"/>
    </row>
    <row r="47" spans="1:18" ht="25.8" x14ac:dyDescent="0.3">
      <c r="A47" s="149" t="s">
        <v>52</v>
      </c>
      <c r="B47" s="183"/>
      <c r="C47" s="183"/>
      <c r="D47" s="150"/>
      <c r="E47" s="150"/>
      <c r="F47" s="150"/>
      <c r="G47" s="151"/>
      <c r="H47" s="152"/>
      <c r="I47" s="152"/>
      <c r="J47" s="30"/>
      <c r="K47" s="30"/>
      <c r="L47" s="26"/>
      <c r="M47" s="26"/>
      <c r="N47" s="26"/>
      <c r="O47" s="26"/>
      <c r="P47" s="26"/>
      <c r="Q47" s="26"/>
      <c r="R47" s="26"/>
    </row>
    <row r="48" spans="1:18" ht="28.8" x14ac:dyDescent="0.3">
      <c r="A48" s="153" t="s">
        <v>162</v>
      </c>
      <c r="B48" s="154" t="s">
        <v>53</v>
      </c>
      <c r="C48" s="155" t="s">
        <v>163</v>
      </c>
      <c r="D48" s="155" t="s">
        <v>54</v>
      </c>
      <c r="E48" s="155" t="s">
        <v>55</v>
      </c>
      <c r="F48" s="155" t="s">
        <v>56</v>
      </c>
      <c r="G48" s="156" t="s">
        <v>57</v>
      </c>
      <c r="H48" s="72"/>
      <c r="I48" s="81"/>
      <c r="J48" s="26"/>
      <c r="K48" s="26"/>
      <c r="L48" s="26"/>
      <c r="M48" s="26"/>
      <c r="N48" s="26"/>
      <c r="O48" s="26"/>
    </row>
    <row r="49" spans="1:15" ht="15" customHeight="1" x14ac:dyDescent="0.3">
      <c r="A49" s="52"/>
      <c r="B49" s="12"/>
      <c r="C49" s="13">
        <v>0</v>
      </c>
      <c r="D49" s="13">
        <v>0</v>
      </c>
      <c r="E49" s="13">
        <v>0</v>
      </c>
      <c r="F49" s="22">
        <v>0</v>
      </c>
      <c r="G49" s="157">
        <f t="shared" ref="G49:G79" si="4">(C49+D49-E49)*F49</f>
        <v>0</v>
      </c>
      <c r="H49" s="72"/>
      <c r="I49" s="81"/>
      <c r="J49" s="26"/>
      <c r="K49" s="26"/>
      <c r="L49" s="26"/>
      <c r="M49" s="26"/>
      <c r="N49" s="26"/>
      <c r="O49" s="26"/>
    </row>
    <row r="50" spans="1:15" ht="15" customHeight="1" x14ac:dyDescent="0.3">
      <c r="A50" s="52"/>
      <c r="B50" s="12"/>
      <c r="C50" s="13">
        <v>0</v>
      </c>
      <c r="D50" s="13">
        <v>0</v>
      </c>
      <c r="E50" s="13">
        <v>0</v>
      </c>
      <c r="F50" s="22">
        <v>0</v>
      </c>
      <c r="G50" s="157">
        <f t="shared" si="4"/>
        <v>0</v>
      </c>
      <c r="H50" s="72"/>
      <c r="I50" s="81"/>
      <c r="J50" s="26"/>
      <c r="K50" s="26"/>
      <c r="L50" s="26"/>
      <c r="M50" s="26"/>
      <c r="N50" s="26"/>
      <c r="O50" s="26"/>
    </row>
    <row r="51" spans="1:15" ht="15" customHeight="1" x14ac:dyDescent="0.3">
      <c r="A51" s="52"/>
      <c r="B51" s="12"/>
      <c r="C51" s="13">
        <v>0</v>
      </c>
      <c r="D51" s="13">
        <v>0</v>
      </c>
      <c r="E51" s="13">
        <v>0</v>
      </c>
      <c r="F51" s="22">
        <v>0</v>
      </c>
      <c r="G51" s="157">
        <f t="shared" si="4"/>
        <v>0</v>
      </c>
      <c r="H51" s="72"/>
      <c r="I51" s="81"/>
      <c r="J51" s="26"/>
      <c r="K51" s="26"/>
      <c r="L51" s="26"/>
      <c r="M51" s="26"/>
      <c r="N51" s="26"/>
      <c r="O51" s="26"/>
    </row>
    <row r="52" spans="1:15" ht="15" customHeight="1" x14ac:dyDescent="0.3">
      <c r="A52" s="52"/>
      <c r="B52" s="12"/>
      <c r="C52" s="13">
        <v>0</v>
      </c>
      <c r="D52" s="13">
        <v>0</v>
      </c>
      <c r="E52" s="13">
        <v>0</v>
      </c>
      <c r="F52" s="22">
        <v>0</v>
      </c>
      <c r="G52" s="157">
        <f t="shared" si="4"/>
        <v>0</v>
      </c>
      <c r="H52" s="72"/>
      <c r="I52" s="81"/>
      <c r="J52" s="26"/>
      <c r="K52" s="26"/>
      <c r="L52" s="26"/>
      <c r="M52" s="26"/>
      <c r="N52" s="26"/>
      <c r="O52" s="26"/>
    </row>
    <row r="53" spans="1:15" ht="15" customHeight="1" x14ac:dyDescent="0.3">
      <c r="A53" s="52"/>
      <c r="B53" s="12"/>
      <c r="C53" s="13">
        <v>0</v>
      </c>
      <c r="D53" s="13">
        <v>0</v>
      </c>
      <c r="E53" s="13">
        <v>0</v>
      </c>
      <c r="F53" s="22">
        <v>0</v>
      </c>
      <c r="G53" s="157">
        <f t="shared" si="4"/>
        <v>0</v>
      </c>
      <c r="H53" s="72"/>
      <c r="I53" s="81"/>
      <c r="J53" s="26"/>
      <c r="K53" s="26"/>
      <c r="L53" s="26"/>
      <c r="M53" s="26"/>
      <c r="N53" s="26"/>
      <c r="O53" s="26"/>
    </row>
    <row r="54" spans="1:15" ht="15" customHeight="1" x14ac:dyDescent="0.3">
      <c r="A54" s="52"/>
      <c r="B54" s="12"/>
      <c r="C54" s="13">
        <v>0</v>
      </c>
      <c r="D54" s="13">
        <v>0</v>
      </c>
      <c r="E54" s="13">
        <v>0</v>
      </c>
      <c r="F54" s="22">
        <v>0</v>
      </c>
      <c r="G54" s="157">
        <f t="shared" si="4"/>
        <v>0</v>
      </c>
      <c r="H54" s="72"/>
      <c r="I54" s="81"/>
      <c r="J54" s="26"/>
      <c r="K54" s="26"/>
      <c r="L54" s="26"/>
      <c r="M54" s="26"/>
      <c r="N54" s="26"/>
      <c r="O54" s="26"/>
    </row>
    <row r="55" spans="1:15" ht="15" customHeight="1" x14ac:dyDescent="0.3">
      <c r="A55" s="52"/>
      <c r="B55" s="12"/>
      <c r="C55" s="13">
        <v>0</v>
      </c>
      <c r="D55" s="13">
        <v>0</v>
      </c>
      <c r="E55" s="13">
        <v>0</v>
      </c>
      <c r="F55" s="22">
        <v>0</v>
      </c>
      <c r="G55" s="157">
        <f t="shared" si="4"/>
        <v>0</v>
      </c>
      <c r="H55" s="72"/>
      <c r="I55" s="81"/>
      <c r="J55" s="26"/>
      <c r="K55" s="26"/>
      <c r="L55" s="26"/>
      <c r="M55" s="26"/>
      <c r="N55" s="26"/>
      <c r="O55" s="26"/>
    </row>
    <row r="56" spans="1:15" ht="15" customHeight="1" x14ac:dyDescent="0.3">
      <c r="A56" s="52"/>
      <c r="B56" s="12"/>
      <c r="C56" s="13">
        <v>0</v>
      </c>
      <c r="D56" s="13">
        <v>0</v>
      </c>
      <c r="E56" s="13">
        <v>0</v>
      </c>
      <c r="F56" s="22">
        <v>0</v>
      </c>
      <c r="G56" s="157">
        <f t="shared" si="4"/>
        <v>0</v>
      </c>
      <c r="H56" s="72"/>
      <c r="I56" s="81"/>
      <c r="J56" s="26"/>
      <c r="K56" s="26"/>
      <c r="L56" s="26"/>
      <c r="M56" s="26"/>
      <c r="N56" s="26"/>
      <c r="O56" s="26"/>
    </row>
    <row r="57" spans="1:15" ht="15" customHeight="1" x14ac:dyDescent="0.3">
      <c r="A57" s="52"/>
      <c r="B57" s="12"/>
      <c r="C57" s="13">
        <v>0</v>
      </c>
      <c r="D57" s="13">
        <v>0</v>
      </c>
      <c r="E57" s="13">
        <v>0</v>
      </c>
      <c r="F57" s="22">
        <v>0</v>
      </c>
      <c r="G57" s="157">
        <f t="shared" si="4"/>
        <v>0</v>
      </c>
      <c r="H57" s="72"/>
      <c r="I57" s="81"/>
      <c r="J57" s="26"/>
      <c r="K57" s="26"/>
      <c r="L57" s="26"/>
      <c r="M57" s="26"/>
      <c r="N57" s="26"/>
      <c r="O57" s="26"/>
    </row>
    <row r="58" spans="1:15" ht="15" customHeight="1" x14ac:dyDescent="0.3">
      <c r="A58" s="52"/>
      <c r="B58" s="12"/>
      <c r="C58" s="13">
        <v>0</v>
      </c>
      <c r="D58" s="13">
        <v>0</v>
      </c>
      <c r="E58" s="13">
        <v>0</v>
      </c>
      <c r="F58" s="22">
        <v>0</v>
      </c>
      <c r="G58" s="157">
        <f t="shared" si="4"/>
        <v>0</v>
      </c>
      <c r="H58" s="72"/>
      <c r="I58" s="81"/>
      <c r="J58" s="26"/>
      <c r="K58" s="26"/>
      <c r="L58" s="26"/>
      <c r="M58" s="26"/>
      <c r="N58" s="26"/>
      <c r="O58" s="26"/>
    </row>
    <row r="59" spans="1:15" ht="15" customHeight="1" x14ac:dyDescent="0.3">
      <c r="A59" s="52"/>
      <c r="B59" s="12"/>
      <c r="C59" s="13">
        <v>0</v>
      </c>
      <c r="D59" s="13">
        <v>0</v>
      </c>
      <c r="E59" s="13">
        <v>0</v>
      </c>
      <c r="F59" s="22">
        <v>0</v>
      </c>
      <c r="G59" s="157">
        <f t="shared" si="4"/>
        <v>0</v>
      </c>
      <c r="H59" s="72"/>
      <c r="I59" s="81"/>
      <c r="J59" s="26"/>
      <c r="K59" s="26"/>
      <c r="L59" s="26"/>
      <c r="M59" s="26"/>
      <c r="N59" s="26"/>
      <c r="O59" s="26"/>
    </row>
    <row r="60" spans="1:15" ht="15" customHeight="1" x14ac:dyDescent="0.3">
      <c r="A60" s="52"/>
      <c r="B60" s="12"/>
      <c r="C60" s="13">
        <v>0</v>
      </c>
      <c r="D60" s="13">
        <v>0</v>
      </c>
      <c r="E60" s="13">
        <v>0</v>
      </c>
      <c r="F60" s="22">
        <v>0</v>
      </c>
      <c r="G60" s="157">
        <f t="shared" si="4"/>
        <v>0</v>
      </c>
      <c r="H60" s="72"/>
      <c r="I60" s="81"/>
      <c r="J60" s="26"/>
      <c r="K60" s="26"/>
      <c r="L60" s="26"/>
      <c r="M60" s="26"/>
      <c r="N60" s="26"/>
      <c r="O60" s="26"/>
    </row>
    <row r="61" spans="1:15" ht="15" customHeight="1" x14ac:dyDescent="0.3">
      <c r="A61" s="52"/>
      <c r="B61" s="12"/>
      <c r="C61" s="13">
        <v>0</v>
      </c>
      <c r="D61" s="13">
        <v>0</v>
      </c>
      <c r="E61" s="13">
        <v>0</v>
      </c>
      <c r="F61" s="22">
        <v>0</v>
      </c>
      <c r="G61" s="157">
        <f t="shared" si="4"/>
        <v>0</v>
      </c>
      <c r="H61" s="72"/>
      <c r="I61" s="81"/>
      <c r="J61" s="26"/>
      <c r="K61" s="26"/>
      <c r="L61" s="26"/>
      <c r="M61" s="26"/>
      <c r="N61" s="26"/>
      <c r="O61" s="26"/>
    </row>
    <row r="62" spans="1:15" ht="15" customHeight="1" x14ac:dyDescent="0.3">
      <c r="A62" s="52"/>
      <c r="B62" s="12"/>
      <c r="C62" s="13">
        <v>0</v>
      </c>
      <c r="D62" s="13">
        <v>0</v>
      </c>
      <c r="E62" s="13">
        <v>0</v>
      </c>
      <c r="F62" s="22">
        <v>0</v>
      </c>
      <c r="G62" s="157">
        <f t="shared" si="4"/>
        <v>0</v>
      </c>
      <c r="H62" s="72"/>
      <c r="I62" s="81"/>
      <c r="J62" s="26"/>
      <c r="K62" s="26"/>
      <c r="L62" s="26"/>
      <c r="M62" s="26"/>
      <c r="N62" s="26"/>
      <c r="O62" s="26"/>
    </row>
    <row r="63" spans="1:15" ht="15" customHeight="1" x14ac:dyDescent="0.3">
      <c r="A63" s="52"/>
      <c r="B63" s="12"/>
      <c r="C63" s="13">
        <v>0</v>
      </c>
      <c r="D63" s="13">
        <v>0</v>
      </c>
      <c r="E63" s="13">
        <v>0</v>
      </c>
      <c r="F63" s="22">
        <v>0</v>
      </c>
      <c r="G63" s="157">
        <f t="shared" si="4"/>
        <v>0</v>
      </c>
      <c r="H63" s="72"/>
      <c r="I63" s="81"/>
      <c r="J63" s="26"/>
      <c r="K63" s="26"/>
      <c r="L63" s="26"/>
      <c r="M63" s="26"/>
      <c r="N63" s="26"/>
      <c r="O63" s="26"/>
    </row>
    <row r="64" spans="1:15" ht="15" customHeight="1" x14ac:dyDescent="0.3">
      <c r="A64" s="52"/>
      <c r="B64" s="12"/>
      <c r="C64" s="13">
        <v>0</v>
      </c>
      <c r="D64" s="13">
        <v>0</v>
      </c>
      <c r="E64" s="13">
        <v>0</v>
      </c>
      <c r="F64" s="22">
        <v>0</v>
      </c>
      <c r="G64" s="157">
        <f t="shared" si="4"/>
        <v>0</v>
      </c>
      <c r="H64" s="72"/>
      <c r="I64" s="81"/>
      <c r="J64" s="26"/>
      <c r="K64" s="26"/>
      <c r="L64" s="26"/>
      <c r="M64" s="26"/>
      <c r="N64" s="26"/>
      <c r="O64" s="26"/>
    </row>
    <row r="65" spans="1:18" ht="15" customHeight="1" x14ac:dyDescent="0.3">
      <c r="A65" s="52"/>
      <c r="B65" s="12"/>
      <c r="C65" s="13">
        <v>0</v>
      </c>
      <c r="D65" s="13">
        <v>0</v>
      </c>
      <c r="E65" s="13">
        <v>0</v>
      </c>
      <c r="F65" s="22">
        <v>0</v>
      </c>
      <c r="G65" s="157">
        <f t="shared" si="4"/>
        <v>0</v>
      </c>
      <c r="H65" s="72"/>
      <c r="I65" s="81"/>
      <c r="J65" s="26"/>
      <c r="K65" s="26"/>
      <c r="L65" s="26"/>
      <c r="M65" s="26"/>
      <c r="N65" s="26"/>
      <c r="O65" s="26"/>
    </row>
    <row r="66" spans="1:18" ht="15" customHeight="1" x14ac:dyDescent="0.3">
      <c r="A66" s="52"/>
      <c r="B66" s="12"/>
      <c r="C66" s="13">
        <v>0</v>
      </c>
      <c r="D66" s="13">
        <v>0</v>
      </c>
      <c r="E66" s="13">
        <v>0</v>
      </c>
      <c r="F66" s="22">
        <v>0</v>
      </c>
      <c r="G66" s="157">
        <f t="shared" si="4"/>
        <v>0</v>
      </c>
      <c r="H66" s="72"/>
      <c r="I66" s="81"/>
      <c r="J66" s="26"/>
      <c r="K66" s="26"/>
      <c r="L66" s="26"/>
      <c r="M66" s="26"/>
      <c r="N66" s="26"/>
      <c r="O66" s="26"/>
    </row>
    <row r="67" spans="1:18" ht="15" customHeight="1" x14ac:dyDescent="0.3">
      <c r="A67" s="52"/>
      <c r="B67" s="12"/>
      <c r="C67" s="13">
        <v>0</v>
      </c>
      <c r="D67" s="13">
        <v>0</v>
      </c>
      <c r="E67" s="13">
        <v>0</v>
      </c>
      <c r="F67" s="22">
        <v>0</v>
      </c>
      <c r="G67" s="157">
        <f t="shared" si="4"/>
        <v>0</v>
      </c>
      <c r="H67" s="72"/>
      <c r="I67" s="81"/>
      <c r="J67" s="26"/>
      <c r="K67" s="26"/>
      <c r="L67" s="26"/>
      <c r="M67" s="26"/>
      <c r="N67" s="26"/>
      <c r="O67" s="26"/>
    </row>
    <row r="68" spans="1:18" ht="15" customHeight="1" x14ac:dyDescent="0.3">
      <c r="A68" s="52"/>
      <c r="B68" s="12"/>
      <c r="C68" s="13">
        <v>0</v>
      </c>
      <c r="D68" s="13">
        <v>0</v>
      </c>
      <c r="E68" s="13">
        <v>0</v>
      </c>
      <c r="F68" s="22">
        <v>0</v>
      </c>
      <c r="G68" s="157">
        <f t="shared" si="4"/>
        <v>0</v>
      </c>
      <c r="H68" s="72"/>
      <c r="I68" s="81"/>
      <c r="J68" s="26"/>
      <c r="K68" s="26"/>
      <c r="L68" s="26"/>
      <c r="M68" s="26"/>
      <c r="N68" s="26"/>
      <c r="O68" s="26"/>
    </row>
    <row r="69" spans="1:18" ht="15" customHeight="1" x14ac:dyDescent="0.3">
      <c r="A69" s="52"/>
      <c r="B69" s="12"/>
      <c r="C69" s="13">
        <v>0</v>
      </c>
      <c r="D69" s="13">
        <v>0</v>
      </c>
      <c r="E69" s="13">
        <v>0</v>
      </c>
      <c r="F69" s="22">
        <v>0</v>
      </c>
      <c r="G69" s="157">
        <f t="shared" si="4"/>
        <v>0</v>
      </c>
      <c r="H69" s="72"/>
      <c r="I69" s="81"/>
      <c r="J69" s="26"/>
      <c r="K69" s="26"/>
      <c r="L69" s="26"/>
      <c r="M69" s="26"/>
      <c r="N69" s="26"/>
      <c r="O69" s="26"/>
    </row>
    <row r="70" spans="1:18" ht="15" customHeight="1" x14ac:dyDescent="0.3">
      <c r="A70" s="52"/>
      <c r="B70" s="12"/>
      <c r="C70" s="13">
        <v>0</v>
      </c>
      <c r="D70" s="13">
        <v>0</v>
      </c>
      <c r="E70" s="13">
        <v>0</v>
      </c>
      <c r="F70" s="22">
        <v>0</v>
      </c>
      <c r="G70" s="157">
        <f t="shared" si="4"/>
        <v>0</v>
      </c>
      <c r="H70" s="72"/>
      <c r="I70" s="81"/>
      <c r="J70" s="26"/>
      <c r="K70" s="26"/>
      <c r="L70" s="26"/>
      <c r="M70" s="26"/>
      <c r="N70" s="26"/>
      <c r="O70" s="26"/>
    </row>
    <row r="71" spans="1:18" ht="15" customHeight="1" x14ac:dyDescent="0.3">
      <c r="A71" s="52"/>
      <c r="B71" s="12"/>
      <c r="C71" s="13">
        <v>0</v>
      </c>
      <c r="D71" s="13">
        <v>0</v>
      </c>
      <c r="E71" s="13">
        <v>0</v>
      </c>
      <c r="F71" s="22">
        <v>0</v>
      </c>
      <c r="G71" s="157">
        <f t="shared" si="4"/>
        <v>0</v>
      </c>
      <c r="H71" s="72"/>
      <c r="I71" s="81"/>
      <c r="J71" s="26"/>
      <c r="K71" s="26"/>
      <c r="L71" s="26"/>
      <c r="M71" s="26"/>
      <c r="N71" s="26"/>
      <c r="O71" s="26"/>
    </row>
    <row r="72" spans="1:18" ht="15" customHeight="1" x14ac:dyDescent="0.3">
      <c r="A72" s="52"/>
      <c r="B72" s="12"/>
      <c r="C72" s="13">
        <v>0</v>
      </c>
      <c r="D72" s="13">
        <v>0</v>
      </c>
      <c r="E72" s="13">
        <v>0</v>
      </c>
      <c r="F72" s="22">
        <v>0</v>
      </c>
      <c r="G72" s="157">
        <f t="shared" si="4"/>
        <v>0</v>
      </c>
      <c r="H72" s="72"/>
      <c r="I72" s="81"/>
      <c r="J72" s="26"/>
      <c r="K72" s="26"/>
      <c r="L72" s="26"/>
      <c r="M72" s="26"/>
      <c r="N72" s="26"/>
      <c r="O72" s="26"/>
    </row>
    <row r="73" spans="1:18" ht="15" customHeight="1" x14ac:dyDescent="0.3">
      <c r="A73" s="52"/>
      <c r="B73" s="12"/>
      <c r="C73" s="13">
        <v>0</v>
      </c>
      <c r="D73" s="13">
        <v>0</v>
      </c>
      <c r="E73" s="13">
        <v>0</v>
      </c>
      <c r="F73" s="22">
        <v>0</v>
      </c>
      <c r="G73" s="157">
        <f t="shared" si="4"/>
        <v>0</v>
      </c>
      <c r="H73" s="72"/>
      <c r="I73" s="81"/>
      <c r="J73" s="26"/>
      <c r="K73" s="26"/>
      <c r="L73" s="26"/>
      <c r="M73" s="26"/>
      <c r="N73" s="26"/>
      <c r="O73" s="26"/>
    </row>
    <row r="74" spans="1:18" ht="15" customHeight="1" x14ac:dyDescent="0.3">
      <c r="A74" s="52"/>
      <c r="B74" s="12"/>
      <c r="C74" s="13">
        <v>0</v>
      </c>
      <c r="D74" s="13">
        <v>0</v>
      </c>
      <c r="E74" s="13">
        <v>0</v>
      </c>
      <c r="F74" s="22">
        <v>0</v>
      </c>
      <c r="G74" s="157">
        <f t="shared" si="4"/>
        <v>0</v>
      </c>
      <c r="H74" s="72"/>
      <c r="I74" s="81"/>
      <c r="J74" s="26"/>
      <c r="K74" s="26"/>
      <c r="L74" s="26"/>
      <c r="M74" s="26"/>
      <c r="N74" s="26"/>
      <c r="O74" s="26"/>
    </row>
    <row r="75" spans="1:18" ht="15" customHeight="1" x14ac:dyDescent="0.3">
      <c r="A75" s="52"/>
      <c r="B75" s="12"/>
      <c r="C75" s="13">
        <v>0</v>
      </c>
      <c r="D75" s="13">
        <v>0</v>
      </c>
      <c r="E75" s="13">
        <v>0</v>
      </c>
      <c r="F75" s="22">
        <v>0</v>
      </c>
      <c r="G75" s="157">
        <f t="shared" si="4"/>
        <v>0</v>
      </c>
      <c r="H75" s="72"/>
      <c r="I75" s="81"/>
      <c r="J75" s="26"/>
      <c r="K75" s="26"/>
      <c r="L75" s="26"/>
      <c r="M75" s="26"/>
      <c r="N75" s="26"/>
      <c r="O75" s="26"/>
    </row>
    <row r="76" spans="1:18" ht="15" customHeight="1" x14ac:dyDescent="0.3">
      <c r="A76" s="52"/>
      <c r="B76" s="12"/>
      <c r="C76" s="13">
        <v>0</v>
      </c>
      <c r="D76" s="13">
        <v>0</v>
      </c>
      <c r="E76" s="13">
        <v>0</v>
      </c>
      <c r="F76" s="22">
        <v>0</v>
      </c>
      <c r="G76" s="157">
        <f t="shared" si="4"/>
        <v>0</v>
      </c>
      <c r="H76" s="72"/>
      <c r="I76" s="81"/>
      <c r="J76" s="26"/>
      <c r="K76" s="26"/>
      <c r="L76" s="26"/>
      <c r="M76" s="26"/>
      <c r="N76" s="26"/>
      <c r="O76" s="26"/>
    </row>
    <row r="77" spans="1:18" ht="15" customHeight="1" x14ac:dyDescent="0.3">
      <c r="A77" s="52"/>
      <c r="B77" s="12"/>
      <c r="C77" s="13">
        <v>0</v>
      </c>
      <c r="D77" s="13">
        <v>0</v>
      </c>
      <c r="E77" s="13">
        <v>0</v>
      </c>
      <c r="F77" s="22">
        <v>0</v>
      </c>
      <c r="G77" s="157">
        <f t="shared" si="4"/>
        <v>0</v>
      </c>
      <c r="H77" s="72"/>
      <c r="I77" s="81"/>
      <c r="J77" s="26"/>
      <c r="K77" s="26"/>
      <c r="L77" s="26"/>
      <c r="M77" s="26"/>
      <c r="N77" s="26"/>
      <c r="O77" s="26"/>
    </row>
    <row r="78" spans="1:18" ht="15" customHeight="1" x14ac:dyDescent="0.3">
      <c r="A78" s="52"/>
      <c r="B78" s="12"/>
      <c r="C78" s="13">
        <v>0</v>
      </c>
      <c r="D78" s="13">
        <v>0</v>
      </c>
      <c r="E78" s="13">
        <v>0</v>
      </c>
      <c r="F78" s="22">
        <v>0</v>
      </c>
      <c r="G78" s="157">
        <f t="shared" si="4"/>
        <v>0</v>
      </c>
      <c r="H78" s="72"/>
      <c r="I78" s="81"/>
      <c r="J78" s="26"/>
      <c r="K78" s="26"/>
      <c r="L78" s="26"/>
      <c r="M78" s="26"/>
      <c r="N78" s="26"/>
      <c r="O78" s="26"/>
    </row>
    <row r="79" spans="1:18" ht="15" customHeight="1" thickBot="1" x14ac:dyDescent="0.35">
      <c r="A79" s="52"/>
      <c r="B79" s="12"/>
      <c r="C79" s="13">
        <v>0</v>
      </c>
      <c r="D79" s="13">
        <v>0</v>
      </c>
      <c r="E79" s="13">
        <v>0</v>
      </c>
      <c r="F79" s="51">
        <v>0</v>
      </c>
      <c r="G79" s="157">
        <f t="shared" si="4"/>
        <v>0</v>
      </c>
      <c r="H79" s="72"/>
      <c r="I79" s="81"/>
      <c r="J79" s="26"/>
      <c r="K79" s="26"/>
      <c r="L79" s="26"/>
      <c r="M79" s="26"/>
      <c r="N79" s="26"/>
      <c r="O79" s="26"/>
    </row>
    <row r="80" spans="1:18" ht="16.2" thickBot="1" x14ac:dyDescent="0.35">
      <c r="A80" s="72"/>
      <c r="B80" s="81"/>
      <c r="C80" s="158"/>
      <c r="D80" s="158"/>
      <c r="E80" s="158"/>
      <c r="F80" s="132" t="s">
        <v>35</v>
      </c>
      <c r="G80" s="159">
        <f>SUM(G49:G79)</f>
        <v>0</v>
      </c>
      <c r="H80" s="72"/>
      <c r="I80" s="72"/>
      <c r="L80" s="26"/>
      <c r="M80" s="26"/>
      <c r="N80" s="26"/>
      <c r="O80" s="26"/>
      <c r="P80" s="26"/>
      <c r="Q80" s="26"/>
      <c r="R80" s="26"/>
    </row>
    <row r="81" spans="1:20" ht="58.5" customHeight="1" thickBot="1" x14ac:dyDescent="0.35">
      <c r="A81" s="81"/>
      <c r="B81" s="160"/>
      <c r="C81" s="160"/>
      <c r="D81" s="160"/>
      <c r="E81" s="161"/>
      <c r="F81" s="161"/>
      <c r="G81" s="161"/>
      <c r="H81" s="161"/>
      <c r="I81" s="81"/>
      <c r="J81" s="33"/>
      <c r="K81" s="33"/>
      <c r="L81" s="26"/>
      <c r="M81" s="26"/>
      <c r="N81" s="26"/>
      <c r="O81" s="26"/>
      <c r="P81" s="26"/>
      <c r="Q81" s="26"/>
      <c r="R81" s="26"/>
    </row>
    <row r="82" spans="1:20" ht="24" thickBot="1" x14ac:dyDescent="0.35">
      <c r="A82" s="138" t="s">
        <v>58</v>
      </c>
      <c r="B82" s="186"/>
      <c r="C82" s="162"/>
      <c r="D82" s="162"/>
      <c r="E82" s="163"/>
      <c r="F82" s="164"/>
      <c r="G82" s="164"/>
      <c r="H82" s="164"/>
      <c r="I82" s="164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1.75" customHeight="1" x14ac:dyDescent="0.3">
      <c r="A83" s="187" t="s">
        <v>59</v>
      </c>
      <c r="B83" s="165"/>
      <c r="C83" s="147"/>
      <c r="D83" s="147"/>
      <c r="E83" s="148"/>
      <c r="F83" s="164"/>
      <c r="G83" s="164"/>
      <c r="H83" s="164"/>
      <c r="I83" s="16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4.5" customHeight="1" x14ac:dyDescent="0.3">
      <c r="A84" s="154" t="s">
        <v>127</v>
      </c>
      <c r="B84" s="166" t="s">
        <v>128</v>
      </c>
      <c r="C84" s="155" t="s">
        <v>60</v>
      </c>
      <c r="D84" s="155" t="s">
        <v>55</v>
      </c>
      <c r="E84" s="167" t="s">
        <v>57</v>
      </c>
      <c r="F84" s="168"/>
      <c r="G84" s="168"/>
      <c r="H84" s="168"/>
      <c r="I84" s="168"/>
      <c r="J84" s="26"/>
      <c r="K84" s="26"/>
      <c r="L84" s="26"/>
      <c r="M84" s="26"/>
      <c r="N84" s="26"/>
      <c r="O84" s="26"/>
      <c r="P84" s="26"/>
    </row>
    <row r="85" spans="1:20" ht="15" customHeight="1" x14ac:dyDescent="0.3">
      <c r="A85" s="14"/>
      <c r="B85" s="49">
        <v>0</v>
      </c>
      <c r="C85" s="15">
        <v>0</v>
      </c>
      <c r="D85" s="15">
        <v>0</v>
      </c>
      <c r="E85" s="169">
        <f t="shared" ref="E85:E104" si="5">B85+C85-D85</f>
        <v>0</v>
      </c>
      <c r="F85" s="81"/>
      <c r="G85" s="81"/>
      <c r="H85" s="81"/>
      <c r="I85" s="81"/>
      <c r="J85" s="26"/>
      <c r="K85" s="26"/>
      <c r="L85" s="26"/>
      <c r="M85" s="26"/>
      <c r="N85" s="26"/>
      <c r="O85" s="26"/>
      <c r="P85" s="26"/>
    </row>
    <row r="86" spans="1:20" ht="15" customHeight="1" x14ac:dyDescent="0.3">
      <c r="A86" s="16"/>
      <c r="B86" s="49">
        <v>0</v>
      </c>
      <c r="C86" s="15">
        <v>0</v>
      </c>
      <c r="D86" s="15">
        <v>0</v>
      </c>
      <c r="E86" s="169">
        <f t="shared" si="5"/>
        <v>0</v>
      </c>
      <c r="F86" s="81"/>
      <c r="G86" s="81"/>
      <c r="H86" s="81"/>
      <c r="I86" s="81"/>
      <c r="J86" s="26"/>
      <c r="K86" s="26"/>
      <c r="L86" s="26"/>
      <c r="M86" s="26"/>
      <c r="N86" s="26"/>
      <c r="O86" s="26"/>
      <c r="P86" s="26"/>
    </row>
    <row r="87" spans="1:20" ht="15" customHeight="1" x14ac:dyDescent="0.3">
      <c r="A87" s="16"/>
      <c r="B87" s="49">
        <v>0</v>
      </c>
      <c r="C87" s="15">
        <v>0</v>
      </c>
      <c r="D87" s="15">
        <v>0</v>
      </c>
      <c r="E87" s="169">
        <f t="shared" si="5"/>
        <v>0</v>
      </c>
      <c r="F87" s="81"/>
      <c r="G87" s="81"/>
      <c r="H87" s="81"/>
      <c r="I87" s="81"/>
      <c r="J87" s="26"/>
      <c r="K87" s="26"/>
      <c r="L87" s="26"/>
      <c r="M87" s="26"/>
      <c r="N87" s="26"/>
      <c r="O87" s="26"/>
      <c r="P87" s="26"/>
    </row>
    <row r="88" spans="1:20" ht="15" customHeight="1" x14ac:dyDescent="0.3">
      <c r="A88" s="16"/>
      <c r="B88" s="49">
        <v>0</v>
      </c>
      <c r="C88" s="15">
        <v>0</v>
      </c>
      <c r="D88" s="15">
        <v>0</v>
      </c>
      <c r="E88" s="169">
        <f t="shared" si="5"/>
        <v>0</v>
      </c>
      <c r="F88" s="81"/>
      <c r="G88" s="81"/>
      <c r="H88" s="81"/>
      <c r="I88" s="81"/>
      <c r="J88" s="26"/>
      <c r="K88" s="26"/>
      <c r="L88" s="26"/>
      <c r="M88" s="26"/>
      <c r="N88" s="26"/>
      <c r="O88" s="26"/>
      <c r="P88" s="26"/>
    </row>
    <row r="89" spans="1:20" ht="15" customHeight="1" x14ac:dyDescent="0.3">
      <c r="A89" s="16"/>
      <c r="B89" s="49">
        <v>0</v>
      </c>
      <c r="C89" s="15">
        <v>0</v>
      </c>
      <c r="D89" s="15">
        <v>0</v>
      </c>
      <c r="E89" s="169">
        <f t="shared" si="5"/>
        <v>0</v>
      </c>
      <c r="F89" s="81"/>
      <c r="G89" s="81"/>
      <c r="H89" s="81"/>
      <c r="I89" s="81"/>
      <c r="J89" s="26"/>
      <c r="K89" s="26"/>
      <c r="L89" s="26"/>
      <c r="M89" s="26"/>
      <c r="N89" s="26"/>
      <c r="O89" s="26"/>
      <c r="P89" s="26"/>
    </row>
    <row r="90" spans="1:20" ht="15" customHeight="1" x14ac:dyDescent="0.3">
      <c r="A90" s="16"/>
      <c r="B90" s="49">
        <v>0</v>
      </c>
      <c r="C90" s="15">
        <v>0</v>
      </c>
      <c r="D90" s="15">
        <v>0</v>
      </c>
      <c r="E90" s="169">
        <f t="shared" si="5"/>
        <v>0</v>
      </c>
      <c r="F90" s="81"/>
      <c r="G90" s="81"/>
      <c r="H90" s="81"/>
      <c r="I90" s="81"/>
      <c r="J90" s="26"/>
      <c r="K90" s="26"/>
      <c r="L90" s="26"/>
      <c r="M90" s="26"/>
      <c r="N90" s="26"/>
      <c r="O90" s="26"/>
      <c r="P90" s="26"/>
    </row>
    <row r="91" spans="1:20" ht="15" customHeight="1" x14ac:dyDescent="0.3">
      <c r="A91" s="16"/>
      <c r="B91" s="49">
        <v>0</v>
      </c>
      <c r="C91" s="15">
        <v>0</v>
      </c>
      <c r="D91" s="15">
        <v>0</v>
      </c>
      <c r="E91" s="169">
        <f t="shared" si="5"/>
        <v>0</v>
      </c>
      <c r="F91" s="81"/>
      <c r="G91" s="81"/>
      <c r="H91" s="81"/>
      <c r="I91" s="81"/>
      <c r="J91" s="26"/>
      <c r="K91" s="26"/>
      <c r="L91" s="26"/>
      <c r="M91" s="26"/>
      <c r="N91" s="26"/>
      <c r="O91" s="26"/>
      <c r="P91" s="26"/>
    </row>
    <row r="92" spans="1:20" ht="15" customHeight="1" x14ac:dyDescent="0.3">
      <c r="A92" s="16"/>
      <c r="B92" s="49">
        <v>0</v>
      </c>
      <c r="C92" s="15">
        <v>0</v>
      </c>
      <c r="D92" s="15">
        <v>0</v>
      </c>
      <c r="E92" s="169">
        <f t="shared" si="5"/>
        <v>0</v>
      </c>
      <c r="F92" s="81"/>
      <c r="G92" s="81"/>
      <c r="H92" s="81"/>
      <c r="I92" s="81"/>
      <c r="J92" s="26"/>
      <c r="K92" s="26"/>
      <c r="L92" s="26"/>
      <c r="M92" s="26"/>
      <c r="N92" s="26"/>
      <c r="O92" s="26"/>
      <c r="P92" s="26"/>
    </row>
    <row r="93" spans="1:20" ht="15" customHeight="1" x14ac:dyDescent="0.3">
      <c r="A93" s="16"/>
      <c r="B93" s="49">
        <v>0</v>
      </c>
      <c r="C93" s="15">
        <v>0</v>
      </c>
      <c r="D93" s="15">
        <v>0</v>
      </c>
      <c r="E93" s="169">
        <f t="shared" si="5"/>
        <v>0</v>
      </c>
      <c r="F93" s="81"/>
      <c r="G93" s="81"/>
      <c r="H93" s="81"/>
      <c r="I93" s="81"/>
      <c r="J93" s="26"/>
      <c r="K93" s="26"/>
      <c r="L93" s="26"/>
      <c r="M93" s="26"/>
      <c r="N93" s="26"/>
      <c r="O93" s="26"/>
      <c r="P93" s="26"/>
    </row>
    <row r="94" spans="1:20" ht="15" customHeight="1" x14ac:dyDescent="0.3">
      <c r="A94" s="16"/>
      <c r="B94" s="49">
        <v>0</v>
      </c>
      <c r="C94" s="15">
        <v>0</v>
      </c>
      <c r="D94" s="15">
        <v>0</v>
      </c>
      <c r="E94" s="169">
        <f t="shared" si="5"/>
        <v>0</v>
      </c>
      <c r="F94" s="81"/>
      <c r="G94" s="81"/>
      <c r="H94" s="81"/>
      <c r="I94" s="81"/>
      <c r="J94" s="26"/>
      <c r="K94" s="26"/>
      <c r="L94" s="26"/>
      <c r="M94" s="26"/>
      <c r="N94" s="26"/>
      <c r="O94" s="26"/>
      <c r="P94" s="26"/>
    </row>
    <row r="95" spans="1:20" ht="15" customHeight="1" x14ac:dyDescent="0.3">
      <c r="A95" s="16"/>
      <c r="B95" s="49">
        <v>0</v>
      </c>
      <c r="C95" s="15">
        <v>0</v>
      </c>
      <c r="D95" s="15">
        <v>0</v>
      </c>
      <c r="E95" s="169">
        <f t="shared" si="5"/>
        <v>0</v>
      </c>
      <c r="F95" s="81"/>
      <c r="G95" s="81"/>
      <c r="H95" s="81"/>
      <c r="I95" s="81"/>
      <c r="J95" s="26"/>
      <c r="K95" s="26"/>
      <c r="L95" s="26"/>
      <c r="M95" s="26"/>
      <c r="N95" s="26"/>
      <c r="O95" s="26"/>
      <c r="P95" s="26"/>
    </row>
    <row r="96" spans="1:20" ht="15" customHeight="1" x14ac:dyDescent="0.3">
      <c r="A96" s="16"/>
      <c r="B96" s="49">
        <v>0</v>
      </c>
      <c r="C96" s="15">
        <v>0</v>
      </c>
      <c r="D96" s="15">
        <v>0</v>
      </c>
      <c r="E96" s="169">
        <f t="shared" si="5"/>
        <v>0</v>
      </c>
      <c r="F96" s="81"/>
      <c r="G96" s="81"/>
      <c r="H96" s="81"/>
      <c r="I96" s="81"/>
      <c r="J96" s="26"/>
      <c r="K96" s="26"/>
      <c r="L96" s="26"/>
      <c r="M96" s="26"/>
      <c r="N96" s="26"/>
      <c r="O96" s="26"/>
      <c r="P96" s="26"/>
    </row>
    <row r="97" spans="1:17" ht="15" customHeight="1" x14ac:dyDescent="0.3">
      <c r="A97" s="16"/>
      <c r="B97" s="49">
        <v>0</v>
      </c>
      <c r="C97" s="15">
        <v>0</v>
      </c>
      <c r="D97" s="15">
        <v>0</v>
      </c>
      <c r="E97" s="169">
        <f t="shared" si="5"/>
        <v>0</v>
      </c>
      <c r="F97" s="81"/>
      <c r="G97" s="81"/>
      <c r="H97" s="81"/>
      <c r="I97" s="81"/>
      <c r="J97" s="26"/>
      <c r="K97" s="26"/>
      <c r="L97" s="26"/>
      <c r="M97" s="26"/>
      <c r="N97" s="26"/>
      <c r="O97" s="26"/>
      <c r="P97" s="26"/>
    </row>
    <row r="98" spans="1:17" ht="15" customHeight="1" x14ac:dyDescent="0.3">
      <c r="A98" s="16"/>
      <c r="B98" s="49">
        <v>0</v>
      </c>
      <c r="C98" s="15">
        <v>0</v>
      </c>
      <c r="D98" s="15">
        <v>0</v>
      </c>
      <c r="E98" s="169">
        <f t="shared" si="5"/>
        <v>0</v>
      </c>
      <c r="F98" s="81"/>
      <c r="G98" s="81"/>
      <c r="H98" s="81"/>
      <c r="I98" s="81"/>
      <c r="J98" s="26"/>
      <c r="K98" s="26"/>
      <c r="L98" s="26"/>
      <c r="M98" s="26"/>
      <c r="N98" s="26"/>
      <c r="O98" s="26"/>
      <c r="P98" s="26"/>
    </row>
    <row r="99" spans="1:17" ht="15" customHeight="1" x14ac:dyDescent="0.3">
      <c r="A99" s="16"/>
      <c r="B99" s="49">
        <v>0</v>
      </c>
      <c r="C99" s="15">
        <v>0</v>
      </c>
      <c r="D99" s="15">
        <v>0</v>
      </c>
      <c r="E99" s="169">
        <f t="shared" si="5"/>
        <v>0</v>
      </c>
      <c r="F99" s="81"/>
      <c r="G99" s="81"/>
      <c r="H99" s="81"/>
      <c r="I99" s="81"/>
      <c r="J99" s="26"/>
      <c r="K99" s="26"/>
      <c r="L99" s="26"/>
      <c r="M99" s="26"/>
      <c r="N99" s="26"/>
      <c r="O99" s="26"/>
    </row>
    <row r="100" spans="1:17" ht="15" customHeight="1" x14ac:dyDescent="0.3">
      <c r="A100" s="11"/>
      <c r="B100" s="49">
        <v>0</v>
      </c>
      <c r="C100" s="15">
        <v>0</v>
      </c>
      <c r="D100" s="15">
        <v>0</v>
      </c>
      <c r="E100" s="169">
        <f t="shared" si="5"/>
        <v>0</v>
      </c>
      <c r="F100" s="81"/>
      <c r="G100" s="81"/>
      <c r="H100" s="81"/>
      <c r="I100" s="81"/>
      <c r="J100" s="26"/>
      <c r="K100" s="26"/>
      <c r="L100" s="26"/>
      <c r="M100" s="26"/>
      <c r="N100" s="26"/>
      <c r="O100" s="26"/>
    </row>
    <row r="101" spans="1:17" ht="15" customHeight="1" x14ac:dyDescent="0.3">
      <c r="A101" s="11"/>
      <c r="B101" s="49">
        <v>0</v>
      </c>
      <c r="C101" s="15">
        <v>0</v>
      </c>
      <c r="D101" s="15">
        <v>0</v>
      </c>
      <c r="E101" s="169">
        <f t="shared" si="5"/>
        <v>0</v>
      </c>
      <c r="F101" s="81"/>
      <c r="G101" s="81"/>
      <c r="H101" s="81"/>
      <c r="I101" s="81"/>
      <c r="J101" s="26"/>
      <c r="K101" s="26"/>
      <c r="L101" s="26"/>
      <c r="M101" s="26"/>
      <c r="N101" s="26"/>
      <c r="O101" s="26"/>
    </row>
    <row r="102" spans="1:17" ht="15" customHeight="1" x14ac:dyDescent="0.3">
      <c r="A102" s="11"/>
      <c r="B102" s="49">
        <v>0</v>
      </c>
      <c r="C102" s="15">
        <v>0</v>
      </c>
      <c r="D102" s="15">
        <v>0</v>
      </c>
      <c r="E102" s="169">
        <f t="shared" si="5"/>
        <v>0</v>
      </c>
      <c r="F102" s="81"/>
      <c r="G102" s="81"/>
      <c r="H102" s="81"/>
      <c r="I102" s="81"/>
      <c r="J102" s="26"/>
      <c r="K102" s="26"/>
      <c r="L102" s="26"/>
      <c r="M102" s="26"/>
      <c r="N102" s="26"/>
      <c r="O102" s="26"/>
    </row>
    <row r="103" spans="1:17" ht="15" customHeight="1" x14ac:dyDescent="0.3">
      <c r="A103" s="11"/>
      <c r="B103" s="49">
        <v>0</v>
      </c>
      <c r="C103" s="15">
        <v>0</v>
      </c>
      <c r="D103" s="15">
        <v>0</v>
      </c>
      <c r="E103" s="169">
        <f t="shared" si="5"/>
        <v>0</v>
      </c>
      <c r="F103" s="81"/>
      <c r="G103" s="81"/>
      <c r="H103" s="81"/>
      <c r="I103" s="81"/>
      <c r="J103" s="26"/>
      <c r="K103" s="26"/>
      <c r="L103" s="26"/>
      <c r="M103" s="26"/>
      <c r="N103" s="26"/>
      <c r="O103" s="26"/>
    </row>
    <row r="104" spans="1:17" ht="15" customHeight="1" thickBot="1" x14ac:dyDescent="0.35">
      <c r="A104" s="11"/>
      <c r="B104" s="49">
        <v>0</v>
      </c>
      <c r="C104" s="15">
        <v>0</v>
      </c>
      <c r="D104" s="15">
        <v>0</v>
      </c>
      <c r="E104" s="169">
        <f t="shared" si="5"/>
        <v>0</v>
      </c>
      <c r="F104" s="81"/>
      <c r="G104" s="81"/>
      <c r="H104" s="81"/>
      <c r="I104" s="81"/>
      <c r="J104" s="26"/>
      <c r="K104" s="26"/>
      <c r="L104" s="26"/>
      <c r="M104" s="26"/>
      <c r="N104" s="26"/>
      <c r="O104" s="26"/>
    </row>
    <row r="105" spans="1:17" ht="16.2" thickBot="1" x14ac:dyDescent="0.35">
      <c r="A105" s="158"/>
      <c r="B105" s="170"/>
      <c r="C105" s="117"/>
      <c r="D105" s="132" t="s">
        <v>35</v>
      </c>
      <c r="E105" s="159">
        <f>SUM(E85:E104)</f>
        <v>0</v>
      </c>
      <c r="F105" s="72"/>
      <c r="G105" s="171"/>
      <c r="H105" s="72"/>
      <c r="I105" s="72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</row>
    <row r="113" spans="1:9" x14ac:dyDescent="0.3">
      <c r="A113" s="72"/>
      <c r="B113" s="72"/>
      <c r="C113" s="72"/>
      <c r="D113" s="72"/>
      <c r="E113" s="72"/>
      <c r="F113" s="72"/>
      <c r="G113" s="72"/>
      <c r="H113" s="72"/>
      <c r="I113" s="72"/>
    </row>
    <row r="114" spans="1:9" x14ac:dyDescent="0.3">
      <c r="A114" s="72"/>
      <c r="B114" s="72"/>
      <c r="C114" s="72"/>
      <c r="D114" s="72"/>
      <c r="E114" s="72"/>
      <c r="F114" s="72"/>
      <c r="G114" s="72"/>
      <c r="H114" s="72"/>
      <c r="I114" s="72"/>
    </row>
    <row r="115" spans="1:9" x14ac:dyDescent="0.3">
      <c r="A115" s="72"/>
      <c r="B115" s="72"/>
      <c r="C115" s="72"/>
      <c r="D115" s="72"/>
      <c r="E115" s="72"/>
      <c r="F115" s="72"/>
      <c r="G115" s="72"/>
      <c r="H115" s="72"/>
      <c r="I115" s="72"/>
    </row>
    <row r="116" spans="1:9" x14ac:dyDescent="0.3">
      <c r="A116" s="72"/>
      <c r="B116" s="72"/>
      <c r="C116" s="72"/>
      <c r="D116" s="72"/>
      <c r="E116" s="72"/>
      <c r="F116" s="72"/>
      <c r="G116" s="72"/>
      <c r="H116" s="72"/>
      <c r="I116" s="72"/>
    </row>
  </sheetData>
  <sheetProtection sheet="1" formatCells="0" formatColumns="0" formatRows="0" selectLockedCells="1" sort="0" autoFilter="0" pivotTables="0"/>
  <mergeCells count="1">
    <mergeCell ref="A2:C2"/>
  </mergeCells>
  <dataValidations count="1">
    <dataValidation type="list" allowBlank="1" showInputMessage="1" showErrorMessage="1" sqref="H4" xr:uid="{30F3DE57-33B6-46B1-9C31-FD76A6E9BA24}">
      <formula1>$D$4:$G$4</formula1>
    </dataValidation>
  </dataValidations>
  <pageMargins left="0.19685039370078741" right="0.31496062992125984" top="0.42" bottom="0.55118110236220474" header="0.27559055118110237" footer="0.31496062992125984"/>
  <pageSetup paperSize="9" scale="57" fitToHeight="2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BF2659B56764E86D7BCC1A1A0B5AE" ma:contentTypeVersion="8" ma:contentTypeDescription="Crée un document." ma:contentTypeScope="" ma:versionID="d3417eb88f96770a5e4fa95f1a0fedaa">
  <xsd:schema xmlns:xsd="http://www.w3.org/2001/XMLSchema" xmlns:xs="http://www.w3.org/2001/XMLSchema" xmlns:p="http://schemas.microsoft.com/office/2006/metadata/properties" xmlns:ns2="3d554584-0c80-4468-9ec5-81456f8b4a0f" targetNamespace="http://schemas.microsoft.com/office/2006/metadata/properties" ma:root="true" ma:fieldsID="a6bb73dc082e70daa93d3401076bdc6e" ns2:_="">
    <xsd:import namespace="3d554584-0c80-4468-9ec5-81456f8b4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54584-0c80-4468-9ec5-81456f8b4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c4018d8-b214-4a48-af45-02710e18d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54584-0c80-4468-9ec5-81456f8b4a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D935C7-82DD-414C-8D09-FC0185C5EF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5D5D55-557C-4472-929D-22E78E287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54584-0c80-4468-9ec5-81456f8b4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311DF8-598C-4102-B742-0226041B734E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3d554584-0c80-4468-9ec5-81456f8b4a0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20</vt:i4>
      </vt:variant>
    </vt:vector>
  </HeadingPairs>
  <TitlesOfParts>
    <vt:vector size="33" baseType="lpstr">
      <vt:lpstr>INFOS</vt:lpstr>
      <vt:lpstr>1-Projet</vt:lpstr>
      <vt:lpstr>2-Admin</vt:lpstr>
      <vt:lpstr>3-DEPENSES - PHASE ELABORATION</vt:lpstr>
      <vt:lpstr>3-DEPENSES - PHASE EMBARQUEMENT</vt:lpstr>
      <vt:lpstr>3-DEPENSES - PHASE ETUDE</vt:lpstr>
      <vt:lpstr>3-DEPENSES - PHASE EXECUTION</vt:lpstr>
      <vt:lpstr>3-DEPENSES - PHASE EXPLOITATION</vt:lpstr>
      <vt:lpstr>3-DEPENSES - PHASE EVALUATION</vt:lpstr>
      <vt:lpstr>4-REVENUS</vt:lpstr>
      <vt:lpstr>5-Budget total </vt:lpstr>
      <vt:lpstr>6-Frais éligibles</vt:lpstr>
      <vt:lpstr>LISTE</vt:lpstr>
      <vt:lpstr>'3-DEPENSES - PHASE ELABORATION'!_Toc424222084</vt:lpstr>
      <vt:lpstr>'3-DEPENSES - PHASE EMBARQUEMENT'!_Toc424222084</vt:lpstr>
      <vt:lpstr>'3-DEPENSES - PHASE ETUDE'!_Toc424222084</vt:lpstr>
      <vt:lpstr>'3-DEPENSES - PHASE EVALUATION'!_Toc424222084</vt:lpstr>
      <vt:lpstr>'3-DEPENSES - PHASE EXECUTION'!_Toc424222084</vt:lpstr>
      <vt:lpstr>'3-DEPENSES - PHASE EXPLOITATION'!_Toc424222084</vt:lpstr>
      <vt:lpstr>AIE</vt:lpstr>
      <vt:lpstr>CIV</vt:lpstr>
      <vt:lpstr>INFORMATIQUE</vt:lpstr>
      <vt:lpstr>OUI_NON</vt:lpstr>
      <vt:lpstr>TYPE_1</vt:lpstr>
      <vt:lpstr>TYPE_2</vt:lpstr>
      <vt:lpstr>'2-Admin'!Zone_d_impression</vt:lpstr>
      <vt:lpstr>'3-DEPENSES - PHASE ELABORATION'!Zone_d_impression</vt:lpstr>
      <vt:lpstr>'3-DEPENSES - PHASE EMBARQUEMENT'!Zone_d_impression</vt:lpstr>
      <vt:lpstr>'3-DEPENSES - PHASE ETUDE'!Zone_d_impression</vt:lpstr>
      <vt:lpstr>'3-DEPENSES - PHASE EVALUATION'!Zone_d_impression</vt:lpstr>
      <vt:lpstr>'3-DEPENSES - PHASE EXECUTION'!Zone_d_impression</vt:lpstr>
      <vt:lpstr>'3-DEPENSES - PHASE EXPLOITATION'!Zone_d_impression</vt:lpstr>
      <vt:lpstr>'4-REVENUS'!Zone_d_impression</vt:lpstr>
    </vt:vector>
  </TitlesOfParts>
  <Manager/>
  <Company>Service Public de Wallonie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Piccirilli Sara</dc:creator>
  <cp:keywords/>
  <dc:description/>
  <cp:lastModifiedBy>BAUDOUX Julien</cp:lastModifiedBy>
  <cp:revision/>
  <dcterms:created xsi:type="dcterms:W3CDTF">2015-07-02T11:52:26Z</dcterms:created>
  <dcterms:modified xsi:type="dcterms:W3CDTF">2023-12-21T13:09:54Z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0x010100E98BF2659B56764E86D7BCC1A1A0B5AE</vt:lpwstr>
  </property>
  <property fmtid="{D5CDD505-2E9C-101B-9397-08002B2CF9AE}" pid="3" name="MSIP_Label_97a477d1-147d-4e34-b5e3-7b26d2f44870_Enabled">
    <vt:lpwstr>true</vt:lpwstr>
  </property>
  <property fmtid="{D5CDD505-2E9C-101B-9397-08002B2CF9AE}" pid="4" name="MSIP_Label_97a477d1-147d-4e34-b5e3-7b26d2f44870_SetDate">
    <vt:lpwstr>2021-07-24T10:26:06Z</vt:lpwstr>
  </property>
  <property fmtid="{D5CDD505-2E9C-101B-9397-08002B2CF9AE}" pid="5" name="MSIP_Label_97a477d1-147d-4e34-b5e3-7b26d2f44870_Method">
    <vt:lpwstr>Standard</vt:lpwstr>
  </property>
  <property fmtid="{D5CDD505-2E9C-101B-9397-08002B2CF9AE}" pid="6" name="MSIP_Label_97a477d1-147d-4e34-b5e3-7b26d2f44870_Name">
    <vt:lpwstr>97a477d1-147d-4e34-b5e3-7b26d2f44870</vt:lpwstr>
  </property>
  <property fmtid="{D5CDD505-2E9C-101B-9397-08002B2CF9AE}" pid="7" name="MSIP_Label_97a477d1-147d-4e34-b5e3-7b26d2f44870_SiteId">
    <vt:lpwstr>1f816a84-7aa6-4a56-b22a-7b3452fa8681</vt:lpwstr>
  </property>
  <property fmtid="{D5CDD505-2E9C-101B-9397-08002B2CF9AE}" pid="8" name="MSIP_Label_97a477d1-147d-4e34-b5e3-7b26d2f44870_ActionId">
    <vt:lpwstr>c530a3b8-370c-4dff-8ac4-3b393468b976</vt:lpwstr>
  </property>
  <property fmtid="{D5CDD505-2E9C-101B-9397-08002B2CF9AE}" pid="9" name="MSIP_Label_97a477d1-147d-4e34-b5e3-7b26d2f44870_ContentBits">
    <vt:lpwstr>0</vt:lpwstr>
  </property>
  <property fmtid="{D5CDD505-2E9C-101B-9397-08002B2CF9AE}" pid="10" name="MediaServiceImageTags">
    <vt:lpwstr/>
  </property>
</Properties>
</file>