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mc:AlternateContent xmlns:mc="http://schemas.openxmlformats.org/markup-compatibility/2006">
    <mc:Choice Requires="x15">
      <x15ac:absPath xmlns:x15ac="http://schemas.microsoft.com/office/spreadsheetml/2010/11/ac" url="https://walloniegov.sharepoint.com/sites/AGWAMURE-LabellisationAuditeurs/Documents partages/Labellisation Auditeurs/4. AMUREBA/"/>
    </mc:Choice>
  </mc:AlternateContent>
  <xr:revisionPtr revIDLastSave="797" documentId="8_{3972EE9C-DA1E-4097-8459-245E479A9BD0}" xr6:coauthVersionLast="47" xr6:coauthVersionMax="47" xr10:uidLastSave="{64D227D0-6CE0-410B-AB2A-8E6C6B6AA4EF}"/>
  <workbookProtection workbookAlgorithmName="SHA-512" workbookHashValue="Og0rfCPMwld02tqHiP+UsWSJHPIMy4V+BM91LSJgPsKcuTla2sYDqBB73lgzBk4DHnz8p6WosW/t2wLurgryxA==" workbookSaltValue="cSoObvdoA+LI7N1FgmrNvg==" workbookSpinCount="100000" lockStructure="1"/>
  <bookViews>
    <workbookView xWindow="-28920" yWindow="-120" windowWidth="29040" windowHeight="15720" xr2:uid="{95225A43-BDFB-425C-A478-D27ED0FFC6DF}"/>
  </bookViews>
  <sheets>
    <sheet name="A lire ! " sheetId="2" r:id="rId1"/>
    <sheet name="Liste des preuves" sheetId="1" r:id="rId2"/>
    <sheet name="Synthèse" sheetId="5" r:id="rId3"/>
    <sheet name="Paramètre - a masquer" sheetId="3" state="hidden" r:id="rId4"/>
  </sheets>
  <definedNames>
    <definedName name="_xlnm.Print_Area" localSheetId="0">'A lire ! '!$A$1:$Z$47</definedName>
    <definedName name="_xlnm.Print_Area" localSheetId="1">'Liste des preuves'!$A$1:$H$97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5" l="1"/>
  <c r="K3" i="5"/>
  <c r="K4" i="5"/>
  <c r="K5" i="5"/>
  <c r="K6" i="5"/>
  <c r="K7" i="5"/>
  <c r="K8" i="5"/>
  <c r="K9" i="5"/>
  <c r="K10" i="5"/>
  <c r="H7" i="1"/>
  <c r="E3" i="5"/>
  <c r="F3" i="5"/>
  <c r="G3" i="5"/>
  <c r="H3" i="5"/>
  <c r="C4" i="5"/>
  <c r="D4" i="5"/>
  <c r="E4" i="5"/>
  <c r="F4" i="5"/>
  <c r="G4" i="5"/>
  <c r="H4" i="5"/>
  <c r="I4" i="5"/>
  <c r="C5" i="5"/>
  <c r="D5" i="5"/>
  <c r="E5" i="5"/>
  <c r="F5" i="5"/>
  <c r="G5" i="5"/>
  <c r="H5" i="5"/>
  <c r="I5" i="5"/>
  <c r="C6" i="5"/>
  <c r="D6" i="5"/>
  <c r="E6" i="5"/>
  <c r="F6" i="5"/>
  <c r="G6" i="5"/>
  <c r="H6" i="5"/>
  <c r="I6" i="5"/>
  <c r="C7" i="5"/>
  <c r="D7" i="5"/>
  <c r="E7" i="5"/>
  <c r="F7" i="5"/>
  <c r="G7" i="5"/>
  <c r="H7" i="5"/>
  <c r="I7" i="5"/>
  <c r="C8" i="5"/>
  <c r="D8" i="5"/>
  <c r="E8" i="5"/>
  <c r="F8" i="5"/>
  <c r="G8" i="5"/>
  <c r="H8" i="5"/>
  <c r="I8" i="5"/>
  <c r="C9" i="5"/>
  <c r="D9" i="5"/>
  <c r="E9" i="5"/>
  <c r="F9" i="5"/>
  <c r="G9" i="5"/>
  <c r="H9" i="5"/>
  <c r="I9" i="5"/>
  <c r="C10" i="5"/>
  <c r="D10" i="5"/>
  <c r="E10" i="5"/>
  <c r="F10" i="5"/>
  <c r="G10" i="5"/>
  <c r="H10" i="5"/>
  <c r="I10" i="5"/>
  <c r="H2" i="5"/>
  <c r="H3" i="1"/>
  <c r="H4" i="1"/>
  <c r="H5" i="1"/>
  <c r="E2" i="5" s="1"/>
  <c r="H6" i="1"/>
  <c r="F2" i="5" s="1"/>
  <c r="H8" i="1"/>
  <c r="G2" i="5" s="1"/>
  <c r="H9" i="1"/>
  <c r="H10" i="1"/>
  <c r="H11" i="1"/>
  <c r="H12" i="1"/>
  <c r="H13" i="1"/>
  <c r="H14" i="1"/>
  <c r="H15" i="1"/>
  <c r="H16" i="1"/>
  <c r="H17" i="1"/>
  <c r="C3" i="5" s="1"/>
  <c r="H18" i="1"/>
  <c r="D3" i="5" s="1"/>
  <c r="H19" i="1"/>
  <c r="D2" i="5" s="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2" i="1"/>
  <c r="B3" i="3"/>
  <c r="B4" i="3" s="1"/>
  <c r="C2" i="5" l="1"/>
  <c r="I3" i="5"/>
  <c r="J3" i="5" s="1"/>
  <c r="J5" i="5"/>
  <c r="I2" i="5"/>
  <c r="J6" i="5"/>
  <c r="J4" i="5"/>
  <c r="J7" i="5"/>
  <c r="J10" i="5"/>
  <c r="J9" i="5"/>
  <c r="J8" i="5"/>
  <c r="J2" i="5" l="1"/>
</calcChain>
</file>

<file path=xl/sharedStrings.xml><?xml version="1.0" encoding="utf-8"?>
<sst xmlns="http://schemas.openxmlformats.org/spreadsheetml/2006/main" count="90" uniqueCount="64">
  <si>
    <t>Formulaire de demande de renouvellement de labellisation AMUREBA</t>
  </si>
  <si>
    <t>Contexte du document et aide</t>
  </si>
  <si>
    <t xml:space="preserve">Ce document sert exclusivement à la procédure de renouvellement d'une labellisation AMUREBA conformément à l'annexe 2 de l'Arrété du Gouvernement Wallon AMUREBA. </t>
  </si>
  <si>
    <t>lien WALLEX</t>
  </si>
  <si>
    <t xml:space="preserve">D'autres informations sont disponibles sur les sites suivants : </t>
  </si>
  <si>
    <t>Plateforme Chèque Energie</t>
  </si>
  <si>
    <t>Site Web du SPW</t>
  </si>
  <si>
    <t>FAQ</t>
  </si>
  <si>
    <t>En cas de question, vous pouvez contacter les facilitateurs ou l'adminsitration :</t>
  </si>
  <si>
    <t>Contact</t>
  </si>
  <si>
    <t>Objectif du document</t>
  </si>
  <si>
    <t>Ce document vous permet de transmettre à l'adminsitration la liste des documents que vous souhaitez faire valoir à titre de preuve pour l'obtention du quota de crédits nécessaire pour le renouvellement de votre labellisation</t>
  </si>
  <si>
    <t xml:space="preserve">Pour rappel, un total de 40 crédits est nécessaire pour un renouvellement, sauf après une labellisation temporaire d'un an, dans ce cas, 15 crédits sont suffisants. </t>
  </si>
  <si>
    <t>Utilisation du document</t>
  </si>
  <si>
    <t>1. Compléter l'onglet "Liste des Preuves"</t>
  </si>
  <si>
    <t>2. Introduire un dossier de demande de renouvellement de compétence via la plateforme de labellisation</t>
  </si>
  <si>
    <t>3. Joindre ce document lors de la demande de validation de compétence et sélectionner comme type de document: annexe diverse</t>
  </si>
  <si>
    <t>4. Joindre tous les documents renseignés dans l'onglet liste des preuves en choissisant le type de preuve correspondante. A l'exception des rapports d'audit ou étude AMUREBA disposant d'une référence de dossier sur la plateforme des chèques.</t>
  </si>
  <si>
    <r>
      <rPr>
        <sz val="11"/>
        <color rgb="FF000000"/>
        <rFont val="Aptos Narrow"/>
        <scheme val="minor"/>
      </rPr>
      <t xml:space="preserve">Suite à l'attaque informatique subie par le SPW en avril 2024, une mise à jour majeure de la plateforme de labellisation n'a pas pu être déployée. En conséquence, il n'est pas possible d'introduire une demande de labellisation avant le terme d'une labellisation en cours, comme le préconise la base légale AMUREBA. Dans l'attente d'un rétablissement de cette fonctionalité, </t>
    </r>
    <r>
      <rPr>
        <b/>
        <sz val="11"/>
        <color rgb="FF000000"/>
        <rFont val="Aptos Narrow"/>
        <scheme val="minor"/>
      </rPr>
      <t xml:space="preserve">nous vous demandons d'envoyer ce fichier et tous les documents renseignés (sauf les rapports déjà disponibles sur la plateforme des chèques) à l'adresse amureba@spw.wallonie.be </t>
    </r>
    <r>
      <rPr>
        <sz val="11"/>
        <color rgb="FF000000"/>
        <rFont val="Aptos Narrow"/>
        <scheme val="minor"/>
      </rPr>
      <t xml:space="preserve">selon la procédure décrite ci-dessous. </t>
    </r>
  </si>
  <si>
    <r>
      <rPr>
        <b/>
        <sz val="11"/>
        <color rgb="FF000000"/>
        <rFont val="Aptos Narrow"/>
        <scheme val="minor"/>
      </rPr>
      <t xml:space="preserve">PROCEDURE TEMPORAIRE :
</t>
    </r>
    <r>
      <rPr>
        <sz val="11"/>
        <color rgb="FF000000"/>
        <rFont val="Aptos Narrow"/>
        <scheme val="minor"/>
      </rPr>
      <t>- Envoyer un mail à l'adresse : amureba@spw.wallonie.be
- Objet du mail : Demande de renouvellement labellisation- Nom Prénom de l'auditeur - mail 1 sur X
- Corps du mail : 
                  - Compétence(s) concernée(s)  
                  - Informations de contact de l'auditeur concerné (mail &amp; téléphone) 
                  - Préciser le nombre de mail envoyés (maximum 10 mb de pièce jointes par mail)
- Pièces jointes : 
                  - le présent formulaire complété en format EXCEL 
                  - tous les documents renseignés SAUF les rapports AMUREBA déjà disponibles sur la plateforme des chèques (statut 9 et supérieur).</t>
    </r>
  </si>
  <si>
    <t xml:space="preserve">A titre strictement informatif, l'onglet "Liste des preuves" calcule un nombre de crédits correspondant aux documents renseignés. Nous attirons votre attention sur le fait que toute preuve doit faire l'objet d'une validation par l'adminsitration, au moment de la labellisation (Art. 27 AGW AMUREBA). Nous vous invitons donc, dans la mesure du possible à renseigner plus de preuves que le quota minimum, sans pour autant verser dans l'excès, ce qui nuirait au délai de traitement de votre dossier.  </t>
  </si>
  <si>
    <t xml:space="preserve">Pour être recevable, les preuves doivent respecter certains critères, énuméré en annexe 2 de l'AGW AMUREBA. Merci de vous en assurer que vos documents sont conformes avant de nous les joindres. Si utile, vous pouvez mettre en évidence ces critères dans vos documents (via surlignage par exemple). </t>
  </si>
  <si>
    <t xml:space="preserve">Toutes les informations sont disponibles en Annexe 2 de l'AGW AMUREBA : </t>
  </si>
  <si>
    <t>Nous souhaitons aussi attirer votre attention sur le fait que le paiement d'une presation AMUREBA via la plateforme des chèques, n'est pas une validation de la qualité méthodologique du rapport dans le cadre de la labellisation. S'il est effectivement validé pour paiement, ce rapport doit encore être validé par l'administration pour être accepté en tant que preuve.</t>
  </si>
  <si>
    <t>Rappel sur les délais de la procédure</t>
  </si>
  <si>
    <t xml:space="preserve">Pour bénéficier du renouvellement de votre labellisation temporaire d'un an, votre demande doit parvenir à l'administration minimum 15 jours avant la date de fin de labellisation de la compétence (Art.30 AGW AMUREBA).  Si ce délai n'est pas respecté, votre demande n'est pas considérée comme un renouvellement après une labellisation temporaire (15 crédits) mais comme une nouvelle labellisation (40 crédits). </t>
  </si>
  <si>
    <t xml:space="preserve">En cas de demande de renseignement complémentaire (DRC) par l'adminsitration, vous disposez d'un délai maximum de 30 jours pour y répondre via la plateforme de labellisation. En cas d'absence de réponse, votre dossier sera classé sans suite et, dans le cas d'un renouvelement de labellisation temporaire, vous perdrez le bénéfice d'un quota réduit à 15 crédits. </t>
  </si>
  <si>
    <t>Version du fichier</t>
  </si>
  <si>
    <t>Révision 1 - 18/06/2025</t>
  </si>
  <si>
    <t>Nom exact du fichier ou Référence du dossier chèque</t>
  </si>
  <si>
    <t>Type</t>
  </si>
  <si>
    <t>Date de la preuve</t>
  </si>
  <si>
    <t>Auditeur(s) concerné(s)</t>
  </si>
  <si>
    <r>
      <t xml:space="preserve">Compétence concernée
</t>
    </r>
    <r>
      <rPr>
        <sz val="8"/>
        <color theme="1"/>
        <rFont val="Aptos Narrow"/>
        <family val="2"/>
        <scheme val="minor"/>
      </rPr>
      <t>(dupliquer ligne si preuve valable pour plusieurs compétences)</t>
    </r>
  </si>
  <si>
    <t>Description succinte</t>
  </si>
  <si>
    <t>nbre jour 
(si formation)</t>
  </si>
  <si>
    <t>Crédits théorique</t>
  </si>
  <si>
    <t>Compétence</t>
  </si>
  <si>
    <t xml:space="preserve">Renouvellement après labellisation temporaire ? </t>
  </si>
  <si>
    <t>Rapport AMUREBA</t>
  </si>
  <si>
    <t>Participant Formation</t>
  </si>
  <si>
    <t>Formateur</t>
  </si>
  <si>
    <t>Orateur Conférence SPW</t>
  </si>
  <si>
    <t>Rapport hors AMUREBA</t>
  </si>
  <si>
    <t>Certification</t>
  </si>
  <si>
    <t>expertises technique (Public)</t>
  </si>
  <si>
    <t>TOTAL</t>
  </si>
  <si>
    <t>Requis</t>
  </si>
  <si>
    <t>Généraliste Industrie</t>
  </si>
  <si>
    <t>NON</t>
  </si>
  <si>
    <t>Généraliste Tertiaire</t>
  </si>
  <si>
    <t>Spécialiste Cogénération</t>
  </si>
  <si>
    <t>Généraliste Interne</t>
  </si>
  <si>
    <t>Spécialiste Electricité renouvelable</t>
  </si>
  <si>
    <t>Spécialiste Eclairage</t>
  </si>
  <si>
    <t>Spécialiste Energie Thermique (renouvelable ou fatale)</t>
  </si>
  <si>
    <t>Spécialiste Froid</t>
  </si>
  <si>
    <t>Spécialiste Utilities</t>
  </si>
  <si>
    <t>Crédit maximum par type de preuve</t>
  </si>
  <si>
    <t>Date Aujoud'hui</t>
  </si>
  <si>
    <t>Validité document</t>
  </si>
  <si>
    <t>Crédits correspondants</t>
  </si>
  <si>
    <t>plafond</t>
  </si>
  <si>
    <t>Type de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</si>
</sst>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theme="0"/>
      <name val="Aptos Narrow"/>
      <family val="2"/>
      <scheme val="minor"/>
    </font>
    <font>
      <u/>
      <sz val="11"/>
      <color theme="10"/>
      <name val="Aptos Narrow"/>
      <family val="2"/>
      <scheme val="minor"/>
    </font>
    <font>
      <sz val="22"/>
      <color theme="0"/>
      <name val="Aptos Narrow"/>
      <family val="2"/>
      <scheme val="minor"/>
    </font>
    <font>
      <b/>
      <sz val="12"/>
      <color theme="1"/>
      <name val="Aptos Narrow"/>
      <family val="2"/>
      <scheme val="minor"/>
    </font>
    <font>
      <sz val="11"/>
      <color rgb="FFFF0000"/>
      <name val="Aptos Narrow"/>
      <family val="2"/>
      <scheme val="minor"/>
    </font>
    <font>
      <strike/>
      <sz val="11"/>
      <color rgb="FFFF0000"/>
      <name val="Aptos Narrow"/>
      <family val="2"/>
      <scheme val="minor"/>
    </font>
    <font>
      <sz val="11"/>
      <color rgb="FF000000"/>
      <name val="Aptos Narrow"/>
      <family val="2"/>
      <scheme val="minor"/>
    </font>
    <font>
      <sz val="8"/>
      <color theme="1"/>
      <name val="Aptos Narrow"/>
      <family val="2"/>
      <scheme val="minor"/>
    </font>
    <font>
      <sz val="11"/>
      <color rgb="FF000000"/>
      <name val="Aptos Narrow"/>
      <scheme val="minor"/>
    </font>
    <font>
      <b/>
      <sz val="11"/>
      <color rgb="FF000000"/>
      <name val="Aptos Narrow"/>
      <scheme val="minor"/>
    </font>
  </fonts>
  <fills count="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theme="3" tint="0.24994659260841701"/>
      </left>
      <right style="thin">
        <color theme="3" tint="0.24994659260841701"/>
      </right>
      <top/>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0" fillId="0" borderId="0" xfId="0" applyAlignment="1">
      <alignment horizontal="center" vertical="center" wrapText="1"/>
    </xf>
    <xf numFmtId="14" fontId="0" fillId="0" borderId="0" xfId="0" applyNumberFormat="1"/>
    <xf numFmtId="0" fontId="0" fillId="0" borderId="1" xfId="0" applyBorder="1"/>
    <xf numFmtId="0" fontId="0" fillId="0" borderId="2" xfId="0" applyBorder="1"/>
    <xf numFmtId="0" fontId="0" fillId="0" borderId="3" xfId="0" applyBorder="1"/>
    <xf numFmtId="0" fontId="0" fillId="0" borderId="0" xfId="0" applyAlignment="1">
      <alignment horizontal="center"/>
    </xf>
    <xf numFmtId="0" fontId="0" fillId="0" borderId="4" xfId="0" applyBorder="1"/>
    <xf numFmtId="0" fontId="0" fillId="0" borderId="4" xfId="0" applyBorder="1" applyAlignment="1">
      <alignment horizontal="center"/>
    </xf>
    <xf numFmtId="0" fontId="0" fillId="2" borderId="0" xfId="0" applyFill="1"/>
    <xf numFmtId="0" fontId="1" fillId="2" borderId="0" xfId="0" applyFont="1" applyFill="1"/>
    <xf numFmtId="0" fontId="0" fillId="3" borderId="0" xfId="0" applyFill="1"/>
    <xf numFmtId="0" fontId="4" fillId="4" borderId="0" xfId="0" applyFont="1" applyFill="1"/>
    <xf numFmtId="0" fontId="2" fillId="3" borderId="0" xfId="1" applyFill="1"/>
    <xf numFmtId="0" fontId="0" fillId="3" borderId="0" xfId="0" applyFill="1" applyAlignment="1">
      <alignment horizontal="left" vertical="top" wrapText="1"/>
    </xf>
    <xf numFmtId="0" fontId="1" fillId="2" borderId="0" xfId="0" applyFont="1" applyFill="1" applyAlignment="1">
      <alignment horizontal="center"/>
    </xf>
    <xf numFmtId="0" fontId="1" fillId="2" borderId="0" xfId="0" applyFont="1" applyFill="1" applyAlignment="1">
      <alignment horizontal="center" vertical="center"/>
    </xf>
    <xf numFmtId="0" fontId="0" fillId="0" borderId="6" xfId="0" applyBorder="1" applyAlignment="1">
      <alignment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wrapText="1"/>
    </xf>
    <xf numFmtId="0" fontId="0" fillId="0" borderId="5" xfId="0" applyBorder="1"/>
    <xf numFmtId="0" fontId="0" fillId="0" borderId="4" xfId="0" applyBorder="1" applyAlignment="1">
      <alignment horizontal="center" vertical="center"/>
    </xf>
    <xf numFmtId="0" fontId="0" fillId="0" borderId="3" xfId="0" applyBorder="1" applyAlignment="1">
      <alignment horizontal="center"/>
    </xf>
    <xf numFmtId="0" fontId="0" fillId="0" borderId="8" xfId="0" applyBorder="1"/>
    <xf numFmtId="0" fontId="0" fillId="0" borderId="1" xfId="0" applyBorder="1" applyAlignment="1">
      <alignment horizontal="center"/>
    </xf>
    <xf numFmtId="0" fontId="0" fillId="0" borderId="0" xfId="0" applyAlignment="1">
      <alignment horizontal="center" vertical="center"/>
    </xf>
    <xf numFmtId="0" fontId="5" fillId="3" borderId="0" xfId="0" applyFont="1" applyFill="1"/>
    <xf numFmtId="0" fontId="6" fillId="3" borderId="0" xfId="0" applyFont="1" applyFill="1"/>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0" fillId="0" borderId="9" xfId="0" applyBorder="1"/>
    <xf numFmtId="14" fontId="0" fillId="0" borderId="9" xfId="0" applyNumberFormat="1" applyBorder="1"/>
    <xf numFmtId="0" fontId="0" fillId="0" borderId="9" xfId="0" applyBorder="1" applyAlignment="1">
      <alignment horizontal="center"/>
    </xf>
    <xf numFmtId="0" fontId="0" fillId="7" borderId="5" xfId="0" applyFill="1" applyBorder="1" applyAlignment="1" applyProtection="1">
      <alignment horizontal="center"/>
      <protection locked="0"/>
    </xf>
    <xf numFmtId="0" fontId="0" fillId="0" borderId="9" xfId="0" applyBorder="1" applyAlignment="1" applyProtection="1">
      <alignment horizontal="center" vertical="center" wrapText="1"/>
      <protection locked="0"/>
    </xf>
    <xf numFmtId="14" fontId="0" fillId="0" borderId="9" xfId="0" applyNumberFormat="1" applyBorder="1" applyAlignment="1" applyProtection="1">
      <alignment horizontal="center" vertical="center" wrapText="1"/>
      <protection locked="0"/>
    </xf>
    <xf numFmtId="0" fontId="0" fillId="0" borderId="9" xfId="0" applyBorder="1" applyProtection="1">
      <protection locked="0"/>
    </xf>
    <xf numFmtId="14" fontId="0" fillId="0" borderId="9" xfId="0" applyNumberFormat="1" applyBorder="1" applyProtection="1">
      <protection locked="0"/>
    </xf>
    <xf numFmtId="0" fontId="0" fillId="0" borderId="9" xfId="0" applyBorder="1" applyAlignment="1" applyProtection="1">
      <alignment horizontal="center"/>
      <protection locked="0"/>
    </xf>
    <xf numFmtId="0" fontId="2" fillId="0" borderId="9" xfId="1" applyBorder="1" applyProtection="1">
      <protection locked="0"/>
    </xf>
    <xf numFmtId="0" fontId="0" fillId="3" borderId="0" xfId="0" applyFill="1" applyAlignment="1">
      <alignment horizontal="left" vertical="top" wrapText="1"/>
    </xf>
    <xf numFmtId="0" fontId="5" fillId="3" borderId="0" xfId="0" applyFont="1" applyFill="1" applyAlignment="1">
      <alignment horizontal="left" vertical="top" wrapText="1"/>
    </xf>
    <xf numFmtId="0" fontId="3" fillId="2" borderId="0" xfId="0" applyFont="1" applyFill="1" applyAlignment="1">
      <alignment horizontal="center" vertical="top"/>
    </xf>
    <xf numFmtId="0" fontId="9" fillId="5" borderId="0" xfId="0" applyFont="1" applyFill="1" applyAlignment="1">
      <alignment horizontal="center" vertical="center" wrapText="1"/>
    </xf>
    <xf numFmtId="0" fontId="0" fillId="5" borderId="0" xfId="0" applyFill="1" applyAlignment="1">
      <alignment horizontal="center" vertical="center" wrapText="1"/>
    </xf>
    <xf numFmtId="0" fontId="10" fillId="6" borderId="0" xfId="0" applyFont="1" applyFill="1" applyAlignment="1">
      <alignment horizontal="left" vertical="center" wrapText="1"/>
    </xf>
    <xf numFmtId="0" fontId="0" fillId="6" borderId="0" xfId="0" applyFill="1" applyAlignment="1">
      <alignment horizontal="left" vertical="center" wrapText="1"/>
    </xf>
    <xf numFmtId="0" fontId="7" fillId="3" borderId="0" xfId="0" applyFont="1" applyFill="1" applyAlignment="1">
      <alignment horizontal="left" wrapText="1"/>
    </xf>
    <xf numFmtId="0" fontId="0" fillId="3" borderId="0" xfId="0" applyFill="1" applyAlignment="1">
      <alignment horizontal="left"/>
    </xf>
    <xf numFmtId="0" fontId="7" fillId="3" borderId="0" xfId="0" applyFont="1" applyFill="1" applyAlignment="1">
      <alignment horizontal="left"/>
    </xf>
  </cellXfs>
  <cellStyles count="2">
    <cellStyle name="Lien hypertexte" xfId="1" builtinId="8"/>
    <cellStyle name="Normal" xfId="0" builtinId="0"/>
  </cellStyles>
  <dxfs count="25">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59999389629810485"/>
        </patternFill>
      </fill>
      <alignment horizontal="center" textRotation="0" indent="0" justifyLastLine="0" shrinkToFit="0" readingOrder="0"/>
      <border diagonalUp="0" diagonalDown="0">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numFmt numFmtId="0" formatCode="General"/>
      <border diagonalUp="0" diagonalDown="0">
        <left style="thin">
          <color theme="3" tint="0.24994659260841701"/>
        </left>
        <right/>
        <top/>
        <bottom/>
        <vertical style="thin">
          <color theme="3" tint="0.24994659260841701"/>
        </vertical>
        <horizontal/>
      </border>
    </dxf>
    <dxf>
      <border diagonalUp="0" diagonalDown="0">
        <left style="thin">
          <color theme="3" tint="0.24994659260841701"/>
        </left>
        <right style="thin">
          <color theme="3" tint="0.24994659260841701"/>
        </right>
        <top/>
        <bottom/>
        <vertical style="thin">
          <color theme="3" tint="0.24994659260841701"/>
        </vertical>
        <horizontal/>
      </border>
      <protection locked="0" hidden="0"/>
    </dxf>
    <dxf>
      <border diagonalUp="0" diagonalDown="0">
        <left style="thin">
          <color theme="3" tint="0.24994659260841701"/>
        </left>
        <right style="thin">
          <color theme="3" tint="0.24994659260841701"/>
        </right>
        <top/>
        <bottom/>
        <vertical style="thin">
          <color theme="3" tint="0.24994659260841701"/>
        </vertical>
        <horizontal/>
      </border>
      <protection locked="0" hidden="0"/>
    </dxf>
    <dxf>
      <alignment horizontal="center" textRotation="0" indent="0" justifyLastLine="0" shrinkToFit="0" readingOrder="0"/>
      <border diagonalUp="0" diagonalDown="0">
        <left style="thin">
          <color theme="3" tint="0.24994659260841701"/>
        </left>
        <right style="thin">
          <color theme="3" tint="0.24994659260841701"/>
        </right>
        <top/>
        <bottom/>
        <vertical style="thin">
          <color theme="3" tint="0.24994659260841701"/>
        </vertical>
        <horizontal/>
      </border>
      <protection locked="0" hidden="0"/>
    </dxf>
    <dxf>
      <numFmt numFmtId="19" formatCode="dd/mm/yy"/>
      <border diagonalUp="0" diagonalDown="0">
        <left style="thin">
          <color theme="3" tint="0.24994659260841701"/>
        </left>
        <right style="thin">
          <color theme="3" tint="0.24994659260841701"/>
        </right>
        <top/>
        <bottom/>
        <vertical style="thin">
          <color theme="3" tint="0.24994659260841701"/>
        </vertical>
        <horizontal/>
      </border>
      <protection locked="0" hidden="0"/>
    </dxf>
    <dxf>
      <numFmt numFmtId="19" formatCode="dd/mm/yy"/>
      <border diagonalUp="0" diagonalDown="0">
        <left style="thin">
          <color theme="3" tint="0.24994659260841701"/>
        </left>
        <right style="thin">
          <color theme="3" tint="0.24994659260841701"/>
        </right>
        <top/>
        <bottom/>
        <vertical style="thin">
          <color theme="3" tint="0.24994659260841701"/>
        </vertical>
        <horizontal/>
      </border>
      <protection locked="0" hidden="0"/>
    </dxf>
    <dxf>
      <alignment horizontal="center" textRotation="0" indent="0" justifyLastLine="0" shrinkToFit="0" readingOrder="0"/>
      <border diagonalUp="0" diagonalDown="0">
        <left style="thin">
          <color theme="3" tint="0.24994659260841701"/>
        </left>
        <right style="thin">
          <color theme="3" tint="0.24994659260841701"/>
        </right>
        <top/>
        <bottom/>
        <vertical style="thin">
          <color theme="3" tint="0.24994659260841701"/>
        </vertical>
        <horizontal/>
      </border>
      <protection locked="0" hidden="0"/>
    </dxf>
    <dxf>
      <border diagonalUp="0" diagonalDown="0">
        <left/>
        <right style="thin">
          <color theme="3" tint="0.24994659260841701"/>
        </right>
        <top/>
        <bottom/>
        <vertical style="thin">
          <color theme="3" tint="0.24994659260841701"/>
        </vertical>
        <horizontal/>
      </border>
      <protection locked="0" hidden="0"/>
    </dxf>
    <dxf>
      <alignment horizontal="center" vertical="center" textRotation="0" wrapText="1" indent="0" justifyLastLine="0" shrinkToFit="0" readingOrder="0"/>
      <border diagonalUp="0" diagonalDown="0">
        <left style="thin">
          <color theme="3" tint="0.24994659260841701"/>
        </left>
        <right style="thin">
          <color theme="3" tint="0.24994659260841701"/>
        </right>
        <top/>
        <bottom/>
        <vertical style="thin">
          <color theme="3"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7E6F63-CB52-40C6-99C6-4A5F235989C4}" name="PreuveAMUREBA" displayName="PreuveAMUREBA" ref="A1:H97" totalsRowShown="0" headerRowDxfId="24">
  <autoFilter ref="A1:H97" xr:uid="{6D7E6F63-CB52-40C6-99C6-4A5F235989C4}"/>
  <tableColumns count="8">
    <tableColumn id="1" xr3:uid="{FFCF5D88-4723-4FAA-BDB2-4B29D279560F}" name="Nom exact du fichier ou Référence du dossier chèque" dataDxfId="23"/>
    <tableColumn id="2" xr3:uid="{F28A423C-B14B-44C5-9F4B-4E30B7C95870}" name="Type" dataDxfId="22"/>
    <tableColumn id="3" xr3:uid="{A84F5B1A-7F93-49AB-BC9E-63C1603D61C9}" name="Date de la preuve" dataDxfId="21"/>
    <tableColumn id="9" xr3:uid="{7186F203-B889-44C8-9C3D-4FBB55BF41F5}" name="Auditeur(s) concerné(s)" dataDxfId="20"/>
    <tableColumn id="4" xr3:uid="{5C2752FE-FC94-4A05-9C7F-81DA1347E03D}" name="Compétence concernée_x000a_(dupliquer ligne si preuve valable pour plusieurs compétences)" dataDxfId="19"/>
    <tableColumn id="5" xr3:uid="{895C544E-6766-4E91-9DB5-EBF89CD70C7F}" name="Description succinte" dataDxfId="18"/>
    <tableColumn id="7" xr3:uid="{FA52CA2C-1057-4A79-AAA9-135D3837EA62}" name="nbre jour _x000a_(si formation)" dataDxfId="17"/>
    <tableColumn id="8" xr3:uid="{7B19CCD7-8735-45B5-BB27-133FFA14EAFA}" name="Crédits théorique" dataDxfId="16">
      <calculatedColumnFormula>IFERROR(
  VLOOKUP(PreuveAMUREBA[[#This Row],[Type]], 'Paramètre - a masquer'!$B$7:$D$13, 2, FALSE) *
  IF(OR(PreuveAMUREBA[[#This Row],[Type]]='Paramètre - a masquer'!$B$8, PreuveAMUREBA[[#This Row],[Type]]='Paramètre - a masquer'!$B$9), PreuveAMUREBA[[#This Row],[nbre jour 
(si formation)]], 1),
""
)</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E35F21-5DBC-4FC8-BF28-671D5CF9052D}" name="Tableau4" displayName="Tableau4" ref="A1:K10" totalsRowShown="0" headerRowDxfId="15" dataDxfId="13" headerRowBorderDxfId="14" tableBorderDxfId="12" totalsRowBorderDxfId="11">
  <autoFilter ref="A1:K10" xr:uid="{6AE35F21-5DBC-4FC8-BF28-671D5CF905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D2CDC40-73C4-4184-9771-D930847CF8ED}" name="Compétence" dataDxfId="10"/>
    <tableColumn id="11" xr3:uid="{CE08783B-14CC-49DD-A741-08698CF459C9}" name="Renouvellement après labellisation temporaire ? " dataDxfId="9"/>
    <tableColumn id="2" xr3:uid="{8A904239-A638-419C-8007-FEB74C769FF7}" name="Rapport AMUREBA" dataDxfId="8">
      <calculatedColumnFormula>MIN(SUMIFS(PreuveAMUREBA[Crédits théorique],PreuveAMUREBA[Type],Synthèse!C$1,PreuveAMUREBA[Compétence concernée
(dupliquer ligne si preuve valable pour plusieurs compétences)],Synthèse!$A2),C$11)</calculatedColumnFormula>
    </tableColumn>
    <tableColumn id="3" xr3:uid="{B1148B88-730C-431B-A6B9-FF59010D281A}" name="Participant Formation" dataDxfId="7">
      <calculatedColumnFormula>MIN(SUMIFS(PreuveAMUREBA[Crédits théorique],PreuveAMUREBA[Type],Synthèse!D$1,PreuveAMUREBA[Compétence concernée
(dupliquer ligne si preuve valable pour plusieurs compétences)],Synthèse!$A2),D$11)</calculatedColumnFormula>
    </tableColumn>
    <tableColumn id="4" xr3:uid="{54DD3737-E49D-400C-8368-F45A4EB92C92}" name="Formateur" dataDxfId="6">
      <calculatedColumnFormula>MIN(SUMIFS(PreuveAMUREBA[Crédits théorique],PreuveAMUREBA[Type],Synthèse!E$1,PreuveAMUREBA[Compétence concernée
(dupliquer ligne si preuve valable pour plusieurs compétences)],Synthèse!$A2),E$11)</calculatedColumnFormula>
    </tableColumn>
    <tableColumn id="5" xr3:uid="{263CE414-903F-47E8-9B9F-5800A9D0ACF9}" name="Orateur Conférence SPW" dataDxfId="5">
      <calculatedColumnFormula>MIN(SUMIFS(PreuveAMUREBA[Crédits théorique],PreuveAMUREBA[Type],Synthèse!F$1,PreuveAMUREBA[Compétence concernée
(dupliquer ligne si preuve valable pour plusieurs compétences)],Synthèse!$A2),F$11)</calculatedColumnFormula>
    </tableColumn>
    <tableColumn id="6" xr3:uid="{175696BC-7700-4A10-B5CA-03415A878DBC}" name="Rapport hors AMUREBA" dataDxfId="4">
      <calculatedColumnFormula>MIN(SUMIFS(PreuveAMUREBA[Crédits théorique],PreuveAMUREBA[Type],Synthèse!G$1,PreuveAMUREBA[Compétence concernée
(dupliquer ligne si preuve valable pour plusieurs compétences)],Synthèse!$A2),G$11)</calculatedColumnFormula>
    </tableColumn>
    <tableColumn id="7" xr3:uid="{F8BD256E-8380-4766-B73F-3C1262F12877}" name="Certification" dataDxfId="3">
      <calculatedColumnFormula>MIN(SUMIFS(PreuveAMUREBA[Crédits théorique],PreuveAMUREBA[Type],Synthèse!H$1,PreuveAMUREBA[Compétence concernée
(dupliquer ligne si preuve valable pour plusieurs compétences)],Synthèse!$A2),H$11)</calculatedColumnFormula>
    </tableColumn>
    <tableColumn id="8" xr3:uid="{4173EE00-17AD-4F49-A629-E486BDCC7221}" name="expertises technique (Public)" dataDxfId="2">
      <calculatedColumnFormula>MIN(SUMIFS(PreuveAMUREBA[Crédits théorique],PreuveAMUREBA[Type],Synthèse!I$1,PreuveAMUREBA[Compétence concernée
(dupliquer ligne si preuve valable pour plusieurs compétences)],Synthèse!$A2),I$11)</calculatedColumnFormula>
    </tableColumn>
    <tableColumn id="9" xr3:uid="{C4745092-B1ED-42BC-BBAD-E41126447D0B}" name="TOTAL" dataDxfId="1">
      <calculatedColumnFormula>SUM(Tableau4[[#This Row],[Rapport AMUREBA]:[expertises technique (Public)]])</calculatedColumnFormula>
    </tableColumn>
    <tableColumn id="10" xr3:uid="{53293DD7-501B-477D-8D07-D12D3AFBB5FF}" name="Requis" dataDxfId="0">
      <calculatedColumnFormula>IF(Tableau4[[#This Row],[Renouvellement après labellisation temporaire ? ]]="NON",40,15)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nergie.wallonie.be/fr/amureba-pour-les-auditeurs.html?IDC=10596" TargetMode="External"/><Relationship Id="rId7" Type="http://schemas.openxmlformats.org/officeDocument/2006/relationships/printerSettings" Target="../printerSettings/printerSettings1.bin"/><Relationship Id="rId2" Type="http://schemas.openxmlformats.org/officeDocument/2006/relationships/hyperlink" Target="https://www.cheques-energie.be/devenir-prestataire/" TargetMode="External"/><Relationship Id="rId1" Type="http://schemas.openxmlformats.org/officeDocument/2006/relationships/hyperlink" Target="https://wallex.wallonie.be/eli/arrete/2024/02/01/2024004275" TargetMode="External"/><Relationship Id="rId6" Type="http://schemas.openxmlformats.org/officeDocument/2006/relationships/hyperlink" Target="https://wallex.wallonie.be/eli/arrete/2024/02/01/2024004275" TargetMode="External"/><Relationship Id="rId5" Type="http://schemas.openxmlformats.org/officeDocument/2006/relationships/hyperlink" Target="https://www.cheques-energie.be/contact/" TargetMode="External"/><Relationship Id="rId4" Type="http://schemas.openxmlformats.org/officeDocument/2006/relationships/hyperlink" Target="https://www.cheques-energie.be/faq/"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9C5B-1921-4C41-AFE1-1217DE0B9275}">
  <dimension ref="A2:AC49"/>
  <sheetViews>
    <sheetView showGridLines="0" showRowColHeaders="0" tabSelected="1" zoomScaleNormal="100" workbookViewId="0">
      <selection activeCell="S35" sqref="S35"/>
    </sheetView>
  </sheetViews>
  <sheetFormatPr baseColWidth="10" defaultColWidth="11.5546875" defaultRowHeight="14.4" x14ac:dyDescent="0.3"/>
  <cols>
    <col min="1" max="28" width="5.6640625" style="11" customWidth="1"/>
    <col min="29" max="29" width="135.33203125" style="11" customWidth="1"/>
    <col min="30" max="42" width="5.6640625" style="11" customWidth="1"/>
    <col min="43" max="16384" width="11.5546875" style="11"/>
  </cols>
  <sheetData>
    <row r="2" spans="1:26" ht="28.8" x14ac:dyDescent="0.3">
      <c r="A2" s="10"/>
      <c r="B2" s="44" t="s">
        <v>0</v>
      </c>
      <c r="C2" s="44"/>
      <c r="D2" s="44"/>
      <c r="E2" s="44"/>
      <c r="F2" s="44"/>
      <c r="G2" s="44"/>
      <c r="H2" s="44"/>
      <c r="I2" s="44"/>
      <c r="J2" s="44"/>
      <c r="K2" s="44"/>
      <c r="L2" s="44"/>
      <c r="M2" s="44"/>
      <c r="N2" s="44"/>
      <c r="O2" s="44"/>
      <c r="P2" s="44"/>
      <c r="Q2" s="44"/>
      <c r="R2" s="44"/>
      <c r="S2" s="44"/>
      <c r="T2" s="44"/>
      <c r="U2" s="44"/>
      <c r="V2" s="44"/>
      <c r="W2" s="44"/>
      <c r="X2" s="44"/>
      <c r="Y2" s="44"/>
      <c r="Z2" s="44"/>
    </row>
    <row r="4" spans="1:26" ht="15.6" x14ac:dyDescent="0.3">
      <c r="A4" s="12"/>
      <c r="B4" s="12" t="s">
        <v>1</v>
      </c>
      <c r="C4" s="12"/>
      <c r="D4" s="12"/>
      <c r="E4" s="12"/>
      <c r="F4" s="12"/>
      <c r="G4" s="12"/>
      <c r="H4" s="12"/>
      <c r="I4" s="12"/>
      <c r="J4" s="12"/>
      <c r="K4" s="12"/>
      <c r="L4" s="12"/>
      <c r="M4" s="12"/>
      <c r="N4" s="12"/>
      <c r="O4" s="12"/>
      <c r="P4" s="12"/>
      <c r="Q4" s="12"/>
      <c r="R4" s="12"/>
      <c r="S4" s="12"/>
      <c r="T4" s="12"/>
      <c r="U4" s="12"/>
      <c r="V4" s="12"/>
      <c r="W4" s="12"/>
      <c r="X4" s="12"/>
      <c r="Y4" s="12"/>
      <c r="Z4" s="12"/>
    </row>
    <row r="6" spans="1:26" ht="30" customHeight="1" x14ac:dyDescent="0.3">
      <c r="B6" s="42" t="s">
        <v>2</v>
      </c>
      <c r="C6" s="42"/>
      <c r="D6" s="42"/>
      <c r="E6" s="42"/>
      <c r="F6" s="42"/>
      <c r="G6" s="42"/>
      <c r="H6" s="42"/>
      <c r="I6" s="42"/>
      <c r="J6" s="42"/>
      <c r="K6" s="42"/>
      <c r="L6" s="42"/>
      <c r="M6" s="42"/>
      <c r="N6" s="42"/>
      <c r="O6" s="42"/>
      <c r="P6" s="42"/>
      <c r="Q6" s="42"/>
      <c r="R6" s="42"/>
      <c r="S6" s="42"/>
      <c r="T6" s="42"/>
      <c r="U6" s="42"/>
      <c r="V6" s="42"/>
      <c r="W6" s="42"/>
      <c r="X6" s="42"/>
      <c r="Y6" s="42"/>
      <c r="Z6" s="42"/>
    </row>
    <row r="7" spans="1:26" x14ac:dyDescent="0.3">
      <c r="D7" s="13" t="s">
        <v>3</v>
      </c>
    </row>
    <row r="8" spans="1:26" x14ac:dyDescent="0.3">
      <c r="B8" s="11" t="s">
        <v>4</v>
      </c>
      <c r="K8" s="13" t="s">
        <v>5</v>
      </c>
    </row>
    <row r="9" spans="1:26" x14ac:dyDescent="0.3">
      <c r="K9" s="13" t="s">
        <v>6</v>
      </c>
    </row>
    <row r="10" spans="1:26" x14ac:dyDescent="0.3">
      <c r="K10" s="13" t="s">
        <v>7</v>
      </c>
    </row>
    <row r="11" spans="1:26" x14ac:dyDescent="0.3">
      <c r="K11" s="13"/>
    </row>
    <row r="12" spans="1:26" x14ac:dyDescent="0.3">
      <c r="B12" s="11" t="s">
        <v>8</v>
      </c>
      <c r="N12" s="13" t="s">
        <v>9</v>
      </c>
    </row>
    <row r="14" spans="1:26" ht="28.95" customHeight="1" x14ac:dyDescent="0.3">
      <c r="A14" s="12"/>
      <c r="B14" s="12" t="s">
        <v>10</v>
      </c>
      <c r="C14" s="12"/>
      <c r="D14" s="12"/>
      <c r="E14" s="12"/>
      <c r="F14" s="12"/>
      <c r="G14" s="12"/>
      <c r="H14" s="12"/>
      <c r="I14" s="12"/>
      <c r="J14" s="12"/>
      <c r="K14" s="12"/>
      <c r="L14" s="12"/>
      <c r="M14" s="12"/>
      <c r="N14" s="12"/>
      <c r="O14" s="12"/>
      <c r="P14" s="12"/>
      <c r="Q14" s="12"/>
      <c r="R14" s="12"/>
      <c r="S14" s="12"/>
      <c r="T14" s="12"/>
      <c r="U14" s="12"/>
      <c r="V14" s="12"/>
      <c r="W14" s="12"/>
      <c r="X14" s="12"/>
      <c r="Y14" s="12"/>
      <c r="Z14" s="12"/>
    </row>
    <row r="16" spans="1:26" ht="14.4" customHeight="1" x14ac:dyDescent="0.3">
      <c r="B16" s="42" t="s">
        <v>11</v>
      </c>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9" x14ac:dyDescent="0.3">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9" x14ac:dyDescent="0.3">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9" x14ac:dyDescent="0.3">
      <c r="B19" s="11" t="s">
        <v>12</v>
      </c>
    </row>
    <row r="21" spans="1:29" ht="15.6" x14ac:dyDescent="0.3">
      <c r="A21" s="12"/>
      <c r="B21" s="12" t="s">
        <v>13</v>
      </c>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9" hidden="1" x14ac:dyDescent="0.3"/>
    <row r="23" spans="1:29" hidden="1" x14ac:dyDescent="0.3">
      <c r="B23" s="50" t="s">
        <v>14</v>
      </c>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9" hidden="1" x14ac:dyDescent="0.3">
      <c r="B24" s="50" t="s">
        <v>15</v>
      </c>
      <c r="C24" s="50"/>
      <c r="D24" s="50"/>
      <c r="E24" s="50"/>
      <c r="F24" s="50"/>
      <c r="G24" s="50"/>
      <c r="H24" s="50"/>
      <c r="I24" s="50"/>
      <c r="J24" s="50"/>
      <c r="K24" s="50"/>
      <c r="L24" s="50"/>
      <c r="M24" s="50"/>
      <c r="N24" s="50"/>
      <c r="O24" s="50"/>
      <c r="P24" s="50"/>
      <c r="Q24" s="50"/>
      <c r="R24" s="50"/>
      <c r="S24" s="50"/>
      <c r="T24" s="50"/>
      <c r="U24" s="50"/>
      <c r="V24" s="50"/>
      <c r="W24" s="50"/>
      <c r="X24" s="50"/>
      <c r="Y24" s="50"/>
      <c r="Z24" s="50"/>
      <c r="AC24" s="28"/>
    </row>
    <row r="25" spans="1:29" hidden="1" x14ac:dyDescent="0.3">
      <c r="B25" s="51" t="s">
        <v>16</v>
      </c>
      <c r="C25" s="51"/>
      <c r="D25" s="51"/>
      <c r="E25" s="51"/>
      <c r="F25" s="51"/>
      <c r="G25" s="51"/>
      <c r="H25" s="51"/>
      <c r="I25" s="51"/>
      <c r="J25" s="51"/>
      <c r="K25" s="51"/>
      <c r="L25" s="51"/>
      <c r="M25" s="51"/>
      <c r="N25" s="51"/>
      <c r="O25" s="51"/>
      <c r="P25" s="51"/>
      <c r="Q25" s="51"/>
      <c r="R25" s="51"/>
      <c r="S25" s="51"/>
      <c r="T25" s="51"/>
      <c r="U25" s="51"/>
      <c r="V25" s="51"/>
      <c r="W25" s="51"/>
      <c r="X25" s="51"/>
      <c r="Y25" s="51"/>
      <c r="Z25" s="51"/>
      <c r="AA25" s="29"/>
    </row>
    <row r="26" spans="1:29" ht="26.4" hidden="1" customHeight="1" x14ac:dyDescent="0.3">
      <c r="B26" s="49" t="s">
        <v>17</v>
      </c>
      <c r="C26" s="49"/>
      <c r="D26" s="49"/>
      <c r="E26" s="49"/>
      <c r="F26" s="49"/>
      <c r="G26" s="49"/>
      <c r="H26" s="49"/>
      <c r="I26" s="49"/>
      <c r="J26" s="49"/>
      <c r="K26" s="49"/>
      <c r="L26" s="49"/>
      <c r="M26" s="49"/>
      <c r="N26" s="49"/>
      <c r="O26" s="49"/>
      <c r="P26" s="49"/>
      <c r="Q26" s="49"/>
      <c r="R26" s="49"/>
      <c r="S26" s="49"/>
      <c r="T26" s="49"/>
      <c r="U26" s="49"/>
      <c r="V26" s="49"/>
      <c r="W26" s="49"/>
      <c r="X26" s="49"/>
      <c r="Y26" s="49"/>
      <c r="Z26" s="49"/>
    </row>
    <row r="28" spans="1:29" ht="73.5" customHeight="1" x14ac:dyDescent="0.3">
      <c r="B28" s="45" t="s">
        <v>18</v>
      </c>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9" ht="153" customHeight="1" x14ac:dyDescent="0.3">
      <c r="B29" s="47" t="s">
        <v>19</v>
      </c>
      <c r="C29" s="48"/>
      <c r="D29" s="48"/>
      <c r="E29" s="48"/>
      <c r="F29" s="48"/>
      <c r="G29" s="48"/>
      <c r="H29" s="48"/>
      <c r="I29" s="48"/>
      <c r="J29" s="48"/>
      <c r="K29" s="48"/>
      <c r="L29" s="48"/>
      <c r="M29" s="48"/>
      <c r="N29" s="48"/>
      <c r="O29" s="48"/>
      <c r="P29" s="48"/>
      <c r="Q29" s="48"/>
      <c r="R29" s="48"/>
      <c r="S29" s="48"/>
      <c r="T29" s="48"/>
      <c r="U29" s="48"/>
      <c r="V29" s="48"/>
      <c r="W29" s="48"/>
      <c r="X29" s="48"/>
      <c r="Y29" s="48"/>
      <c r="Z29" s="48"/>
    </row>
    <row r="31" spans="1:29" ht="45.6" customHeight="1" x14ac:dyDescent="0.3">
      <c r="B31" s="42" t="s">
        <v>20</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9" x14ac:dyDescent="0.3">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33.75" customHeight="1" x14ac:dyDescent="0.3">
      <c r="B33" s="43" t="s">
        <v>21</v>
      </c>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x14ac:dyDescent="0.3">
      <c r="B34" s="11" t="s">
        <v>22</v>
      </c>
      <c r="M34" s="13" t="s">
        <v>3</v>
      </c>
    </row>
    <row r="35" spans="1:26" x14ac:dyDescent="0.3">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45" customHeight="1" x14ac:dyDescent="0.3">
      <c r="B36" s="42" t="s">
        <v>23</v>
      </c>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x14ac:dyDescent="0.3">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6" x14ac:dyDescent="0.3">
      <c r="A38" s="12"/>
      <c r="B38" s="12" t="s">
        <v>24</v>
      </c>
      <c r="C38" s="12"/>
      <c r="D38" s="12"/>
      <c r="E38" s="12"/>
      <c r="F38" s="12"/>
      <c r="G38" s="12"/>
      <c r="H38" s="12"/>
      <c r="I38" s="12"/>
      <c r="J38" s="12"/>
      <c r="K38" s="12"/>
      <c r="L38" s="12"/>
      <c r="M38" s="12"/>
      <c r="N38" s="12"/>
      <c r="O38" s="12"/>
      <c r="P38" s="12"/>
      <c r="Q38" s="12"/>
      <c r="R38" s="12"/>
      <c r="S38" s="12"/>
      <c r="T38" s="12"/>
      <c r="U38" s="12"/>
      <c r="V38" s="12"/>
      <c r="W38" s="12"/>
      <c r="X38" s="12"/>
      <c r="Y38" s="12"/>
      <c r="Z38" s="12"/>
    </row>
    <row r="40" spans="1:26" x14ac:dyDescent="0.3">
      <c r="B40" s="42" t="s">
        <v>25</v>
      </c>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x14ac:dyDescent="0.3">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x14ac:dyDescent="0.3">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x14ac:dyDescent="0.3">
      <c r="B43" s="42" t="s">
        <v>26</v>
      </c>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x14ac:dyDescent="0.3">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x14ac:dyDescent="0.3">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x14ac:dyDescent="0.3">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6" x14ac:dyDescent="0.3">
      <c r="A47" s="12"/>
      <c r="B47" s="12" t="s">
        <v>27</v>
      </c>
      <c r="C47" s="12"/>
      <c r="D47" s="12"/>
      <c r="E47" s="12"/>
      <c r="F47" s="12"/>
      <c r="G47" s="12"/>
      <c r="H47" s="12"/>
      <c r="I47" s="12"/>
      <c r="J47" s="12"/>
      <c r="K47" s="12"/>
      <c r="L47" s="12"/>
      <c r="M47" s="12"/>
      <c r="N47" s="12"/>
      <c r="O47" s="12"/>
      <c r="P47" s="12"/>
      <c r="Q47" s="12"/>
      <c r="R47" s="12"/>
      <c r="S47" s="12"/>
      <c r="T47" s="12"/>
      <c r="U47" s="12"/>
      <c r="V47" s="12"/>
      <c r="W47" s="12"/>
      <c r="X47" s="12"/>
      <c r="Y47" s="12"/>
      <c r="Z47" s="12"/>
    </row>
    <row r="49" spans="2:2" x14ac:dyDescent="0.3">
      <c r="B49" s="11" t="s">
        <v>28</v>
      </c>
    </row>
  </sheetData>
  <sheetProtection algorithmName="SHA-512" hashValue="QoUBPeDjp13oR0deurn3k5OkNzNuLdpFsoxBDlY0Jtb7luwPJgF3ecXopwKJ9gYlwPsJmKFmjYSqW335oIIDGg==" saltValue="7m1d5ZRYXhfw/GZ/yNu6QA==" spinCount="100000" sheet="1" objects="1" scenarios="1"/>
  <mergeCells count="14">
    <mergeCell ref="B6:Z6"/>
    <mergeCell ref="B2:Z2"/>
    <mergeCell ref="B28:Z28"/>
    <mergeCell ref="B29:Z29"/>
    <mergeCell ref="B16:Z17"/>
    <mergeCell ref="B26:Z26"/>
    <mergeCell ref="B23:Z23"/>
    <mergeCell ref="B24:Z24"/>
    <mergeCell ref="B25:Z25"/>
    <mergeCell ref="B31:Z31"/>
    <mergeCell ref="B40:Z42"/>
    <mergeCell ref="B43:Z45"/>
    <mergeCell ref="B33:Z33"/>
    <mergeCell ref="B36:Z36"/>
  </mergeCells>
  <hyperlinks>
    <hyperlink ref="D7" r:id="rId1" xr:uid="{1D58CFAC-6730-4919-8F28-F6C1CCB08CC2}"/>
    <hyperlink ref="K8" r:id="rId2" xr:uid="{0CD5CAF2-4D16-493E-91F6-0502CBD8BFD1}"/>
    <hyperlink ref="K9" r:id="rId3" xr:uid="{294CF2A6-5CC5-48E6-81C4-82A5258B01B8}"/>
    <hyperlink ref="K10" r:id="rId4" xr:uid="{F9285DDC-E6E7-4446-AA06-E61C5CF8CC75}"/>
    <hyperlink ref="N12" r:id="rId5" xr:uid="{A361184F-F869-43D3-8CCC-C039A9999539}"/>
    <hyperlink ref="M34" r:id="rId6" xr:uid="{DE89DDCD-9D81-4329-851B-9700EDF0691B}"/>
  </hyperlinks>
  <pageMargins left="0.7" right="0.7" top="0.75" bottom="0.75" header="0.3" footer="0.3"/>
  <pageSetup paperSize="9" scale="59" orientation="portrait" horizontalDpi="300" verticalDpi="3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C90B0-C84B-4C3C-A62D-E55EA92DECB8}">
  <dimension ref="A1:H97"/>
  <sheetViews>
    <sheetView showGridLines="0" zoomScaleNormal="100" workbookViewId="0">
      <selection activeCell="B26" sqref="B26"/>
    </sheetView>
  </sheetViews>
  <sheetFormatPr baseColWidth="10" defaultColWidth="11.44140625" defaultRowHeight="14.4" x14ac:dyDescent="0.3"/>
  <cols>
    <col min="1" max="1" width="45.5546875" style="32" customWidth="1"/>
    <col min="2" max="2" width="23.6640625" style="34" customWidth="1"/>
    <col min="3" max="3" width="13.109375" style="33" customWidth="1"/>
    <col min="4" max="4" width="26.33203125" style="33" customWidth="1"/>
    <col min="5" max="5" width="39.44140625" style="34" customWidth="1"/>
    <col min="6" max="6" width="58.44140625" style="32" customWidth="1"/>
    <col min="7" max="7" width="16.33203125" style="32" customWidth="1"/>
    <col min="8" max="8" width="11.5546875" style="32"/>
  </cols>
  <sheetData>
    <row r="1" spans="1:8" s="1" customFormat="1" ht="44.4" customHeight="1" x14ac:dyDescent="0.3">
      <c r="A1" s="30" t="s">
        <v>29</v>
      </c>
      <c r="B1" s="30" t="s">
        <v>30</v>
      </c>
      <c r="C1" s="31" t="s">
        <v>31</v>
      </c>
      <c r="D1" s="30" t="s">
        <v>32</v>
      </c>
      <c r="E1" s="30" t="s">
        <v>33</v>
      </c>
      <c r="F1" s="30" t="s">
        <v>34</v>
      </c>
      <c r="G1" s="30" t="s">
        <v>35</v>
      </c>
      <c r="H1" s="30" t="s">
        <v>36</v>
      </c>
    </row>
    <row r="2" spans="1:8" x14ac:dyDescent="0.3">
      <c r="A2" s="36"/>
      <c r="B2" s="36"/>
      <c r="C2" s="37"/>
      <c r="D2" s="37"/>
      <c r="E2" s="36"/>
      <c r="F2" s="36"/>
      <c r="G2" s="38"/>
      <c r="H2" s="30" t="str">
        <f>IFERROR(
  VLOOKUP(PreuveAMUREBA[[#This Row],[Type]], 'Paramètre - a masquer'!$B$7:$D$13, 2, FALSE) *
  IF(OR(PreuveAMUREBA[[#This Row],[Type]]='Paramètre - a masquer'!$B$8, PreuveAMUREBA[[#This Row],[Type]]='Paramètre - a masquer'!$B$9), PreuveAMUREBA[[#This Row],[nbre jour 
(si formation)]], 1),
""
)</f>
        <v/>
      </c>
    </row>
    <row r="3" spans="1:8" x14ac:dyDescent="0.3">
      <c r="A3" s="38"/>
      <c r="B3" s="36"/>
      <c r="C3" s="39"/>
      <c r="D3" s="39"/>
      <c r="E3" s="36"/>
      <c r="F3" s="38"/>
      <c r="G3" s="38"/>
      <c r="H3" s="30" t="str">
        <f>IFERROR(
  VLOOKUP(PreuveAMUREBA[[#This Row],[Type]], 'Paramètre - a masquer'!$B$7:$D$13, 2, FALSE) *
  IF(OR(PreuveAMUREBA[[#This Row],[Type]]='Paramètre - a masquer'!$B$8, PreuveAMUREBA[[#This Row],[Type]]='Paramètre - a masquer'!$B$9), PreuveAMUREBA[[#This Row],[nbre jour 
(si formation)]], 1),
""
)</f>
        <v/>
      </c>
    </row>
    <row r="4" spans="1:8" x14ac:dyDescent="0.3">
      <c r="A4" s="38"/>
      <c r="B4" s="36"/>
      <c r="C4" s="39"/>
      <c r="D4" s="39"/>
      <c r="E4" s="36"/>
      <c r="F4" s="38"/>
      <c r="G4" s="38"/>
      <c r="H4" s="30" t="str">
        <f>IFERROR(
  VLOOKUP(PreuveAMUREBA[[#This Row],[Type]], 'Paramètre - a masquer'!$B$7:$D$13, 2, FALSE) *
  IF(OR(PreuveAMUREBA[[#This Row],[Type]]='Paramètre - a masquer'!$B$8, PreuveAMUREBA[[#This Row],[Type]]='Paramètre - a masquer'!$B$9), PreuveAMUREBA[[#This Row],[nbre jour 
(si formation)]], 1),
""
)</f>
        <v/>
      </c>
    </row>
    <row r="5" spans="1:8" x14ac:dyDescent="0.3">
      <c r="A5" s="41"/>
      <c r="B5" s="36"/>
      <c r="C5" s="39"/>
      <c r="D5" s="39"/>
      <c r="E5" s="36"/>
      <c r="F5" s="38"/>
      <c r="G5" s="38"/>
      <c r="H5" s="30" t="str">
        <f>IFERROR(
  VLOOKUP(PreuveAMUREBA[[#This Row],[Type]], 'Paramètre - a masquer'!$B$7:$D$13, 2, FALSE) *
  IF(OR(PreuveAMUREBA[[#This Row],[Type]]='Paramètre - a masquer'!$B$8, PreuveAMUREBA[[#This Row],[Type]]='Paramètre - a masquer'!$B$9), PreuveAMUREBA[[#This Row],[nbre jour 
(si formation)]], 1),
""
)</f>
        <v/>
      </c>
    </row>
    <row r="6" spans="1:8" x14ac:dyDescent="0.3">
      <c r="A6" s="38"/>
      <c r="B6" s="36"/>
      <c r="C6" s="39"/>
      <c r="D6" s="39"/>
      <c r="E6" s="36"/>
      <c r="F6" s="38"/>
      <c r="G6" s="38"/>
      <c r="H6" s="30" t="str">
        <f>IFERROR(
  VLOOKUP(PreuveAMUREBA[[#This Row],[Type]], 'Paramètre - a masquer'!$B$7:$D$13, 2, FALSE) *
  IF(OR(PreuveAMUREBA[[#This Row],[Type]]='Paramètre - a masquer'!$B$8, PreuveAMUREBA[[#This Row],[Type]]='Paramètre - a masquer'!$B$9), PreuveAMUREBA[[#This Row],[nbre jour 
(si formation)]], 1),
""
)</f>
        <v/>
      </c>
    </row>
    <row r="7" spans="1:8" x14ac:dyDescent="0.3">
      <c r="A7" s="38"/>
      <c r="B7" s="36"/>
      <c r="C7" s="39"/>
      <c r="D7" s="39"/>
      <c r="E7" s="36"/>
      <c r="F7" s="38"/>
      <c r="G7" s="38"/>
      <c r="H7" s="30" t="str">
        <f>IFERROR(
  VLOOKUP(PreuveAMUREBA[[#This Row],[Type]], 'Paramètre - a masquer'!$B$7:$D$13, 2, FALSE) *
  IF(OR(PreuveAMUREBA[[#This Row],[Type]]='Paramètre - a masquer'!$B$8, PreuveAMUREBA[[#This Row],[Type]]='Paramètre - a masquer'!$B$9), PreuveAMUREBA[[#This Row],[nbre jour 
(si formation)]], 1),
""
)</f>
        <v/>
      </c>
    </row>
    <row r="8" spans="1:8" x14ac:dyDescent="0.3">
      <c r="A8" s="38"/>
      <c r="B8" s="36"/>
      <c r="C8" s="39"/>
      <c r="D8" s="39"/>
      <c r="E8" s="36"/>
      <c r="F8" s="38"/>
      <c r="G8" s="38"/>
      <c r="H8" s="30" t="str">
        <f>IFERROR(
  VLOOKUP(PreuveAMUREBA[[#This Row],[Type]], 'Paramètre - a masquer'!$B$7:$D$13, 2, FALSE) *
  IF(OR(PreuveAMUREBA[[#This Row],[Type]]='Paramètre - a masquer'!$B$8, PreuveAMUREBA[[#This Row],[Type]]='Paramètre - a masquer'!$B$9), PreuveAMUREBA[[#This Row],[nbre jour 
(si formation)]], 1),
""
)</f>
        <v/>
      </c>
    </row>
    <row r="9" spans="1:8" x14ac:dyDescent="0.3">
      <c r="A9" s="38"/>
      <c r="B9" s="36"/>
      <c r="C9" s="39"/>
      <c r="D9" s="39"/>
      <c r="E9" s="36"/>
      <c r="F9" s="38"/>
      <c r="G9" s="38"/>
      <c r="H9" s="30" t="str">
        <f>IFERROR(
  VLOOKUP(PreuveAMUREBA[[#This Row],[Type]], 'Paramètre - a masquer'!$B$7:$D$13, 2, FALSE) *
  IF(OR(PreuveAMUREBA[[#This Row],[Type]]='Paramètre - a masquer'!$B$8, PreuveAMUREBA[[#This Row],[Type]]='Paramètre - a masquer'!$B$9), PreuveAMUREBA[[#This Row],[nbre jour 
(si formation)]], 1),
""
)</f>
        <v/>
      </c>
    </row>
    <row r="10" spans="1:8" x14ac:dyDescent="0.3">
      <c r="A10" s="38"/>
      <c r="B10" s="36"/>
      <c r="C10" s="39"/>
      <c r="D10" s="39"/>
      <c r="E10" s="36"/>
      <c r="F10" s="38"/>
      <c r="G10" s="38"/>
      <c r="H10" s="30" t="str">
        <f>IFERROR(
  VLOOKUP(PreuveAMUREBA[[#This Row],[Type]], 'Paramètre - a masquer'!$B$7:$D$13, 2, FALSE) *
  IF(OR(PreuveAMUREBA[[#This Row],[Type]]='Paramètre - a masquer'!$B$8, PreuveAMUREBA[[#This Row],[Type]]='Paramètre - a masquer'!$B$9), PreuveAMUREBA[[#This Row],[nbre jour 
(si formation)]], 1),
""
)</f>
        <v/>
      </c>
    </row>
    <row r="11" spans="1:8" x14ac:dyDescent="0.3">
      <c r="A11" s="38"/>
      <c r="B11" s="36"/>
      <c r="C11" s="39"/>
      <c r="D11" s="39"/>
      <c r="E11" s="36"/>
      <c r="F11" s="38"/>
      <c r="G11" s="38"/>
      <c r="H11" s="30" t="str">
        <f>IFERROR(
  VLOOKUP(PreuveAMUREBA[[#This Row],[Type]], 'Paramètre - a masquer'!$B$7:$D$13, 2, FALSE) *
  IF(OR(PreuveAMUREBA[[#This Row],[Type]]='Paramètre - a masquer'!$B$8, PreuveAMUREBA[[#This Row],[Type]]='Paramètre - a masquer'!$B$9), PreuveAMUREBA[[#This Row],[nbre jour 
(si formation)]], 1),
""
)</f>
        <v/>
      </c>
    </row>
    <row r="12" spans="1:8" x14ac:dyDescent="0.3">
      <c r="A12" s="38"/>
      <c r="B12" s="36"/>
      <c r="C12" s="39"/>
      <c r="D12" s="39"/>
      <c r="E12" s="36"/>
      <c r="F12" s="38"/>
      <c r="G12" s="38"/>
      <c r="H12" s="30" t="str">
        <f>IFERROR(
  VLOOKUP(PreuveAMUREBA[[#This Row],[Type]], 'Paramètre - a masquer'!$B$7:$D$13, 2, FALSE) *
  IF(OR(PreuveAMUREBA[[#This Row],[Type]]='Paramètre - a masquer'!$B$8, PreuveAMUREBA[[#This Row],[Type]]='Paramètre - a masquer'!$B$9), PreuveAMUREBA[[#This Row],[nbre jour 
(si formation)]], 1),
""
)</f>
        <v/>
      </c>
    </row>
    <row r="13" spans="1:8" x14ac:dyDescent="0.3">
      <c r="A13" s="38"/>
      <c r="B13" s="36"/>
      <c r="C13" s="39"/>
      <c r="D13" s="39"/>
      <c r="E13" s="36"/>
      <c r="F13" s="38"/>
      <c r="G13" s="38"/>
      <c r="H13" s="30" t="str">
        <f>IFERROR(
  VLOOKUP(PreuveAMUREBA[[#This Row],[Type]], 'Paramètre - a masquer'!$B$7:$D$13, 2, FALSE) *
  IF(OR(PreuveAMUREBA[[#This Row],[Type]]='Paramètre - a masquer'!$B$8, PreuveAMUREBA[[#This Row],[Type]]='Paramètre - a masquer'!$B$9), PreuveAMUREBA[[#This Row],[nbre jour 
(si formation)]], 1),
""
)</f>
        <v/>
      </c>
    </row>
    <row r="14" spans="1:8" x14ac:dyDescent="0.3">
      <c r="A14" s="38"/>
      <c r="B14" s="36"/>
      <c r="C14" s="39"/>
      <c r="D14" s="39"/>
      <c r="E14" s="36"/>
      <c r="F14" s="38"/>
      <c r="G14" s="38"/>
      <c r="H14" s="30" t="str">
        <f>IFERROR(
  VLOOKUP(PreuveAMUREBA[[#This Row],[Type]], 'Paramètre - a masquer'!$B$7:$D$13, 2, FALSE) *
  IF(OR(PreuveAMUREBA[[#This Row],[Type]]='Paramètre - a masquer'!$B$8, PreuveAMUREBA[[#This Row],[Type]]='Paramètre - a masquer'!$B$9), PreuveAMUREBA[[#This Row],[nbre jour 
(si formation)]], 1),
""
)</f>
        <v/>
      </c>
    </row>
    <row r="15" spans="1:8" x14ac:dyDescent="0.3">
      <c r="A15" s="38"/>
      <c r="B15" s="36"/>
      <c r="C15" s="39"/>
      <c r="D15" s="39"/>
      <c r="E15" s="36"/>
      <c r="F15" s="38"/>
      <c r="G15" s="38"/>
      <c r="H15" s="30" t="str">
        <f>IFERROR(
  VLOOKUP(PreuveAMUREBA[[#This Row],[Type]], 'Paramètre - a masquer'!$B$7:$D$13, 2, FALSE) *
  IF(OR(PreuveAMUREBA[[#This Row],[Type]]='Paramètre - a masquer'!$B$8, PreuveAMUREBA[[#This Row],[Type]]='Paramètre - a masquer'!$B$9), PreuveAMUREBA[[#This Row],[nbre jour 
(si formation)]], 1),
""
)</f>
        <v/>
      </c>
    </row>
    <row r="16" spans="1:8" x14ac:dyDescent="0.3">
      <c r="A16" s="38"/>
      <c r="B16" s="36"/>
      <c r="C16" s="39"/>
      <c r="D16" s="39"/>
      <c r="E16" s="36"/>
      <c r="F16" s="38"/>
      <c r="G16" s="38"/>
      <c r="H16" s="30" t="str">
        <f>IFERROR(
  VLOOKUP(PreuveAMUREBA[[#This Row],[Type]], 'Paramètre - a masquer'!$B$7:$D$13, 2, FALSE) *
  IF(OR(PreuveAMUREBA[[#This Row],[Type]]='Paramètre - a masquer'!$B$8, PreuveAMUREBA[[#This Row],[Type]]='Paramètre - a masquer'!$B$9), PreuveAMUREBA[[#This Row],[nbre jour 
(si formation)]], 1),
""
)</f>
        <v/>
      </c>
    </row>
    <row r="17" spans="1:8" x14ac:dyDescent="0.3">
      <c r="A17" s="38"/>
      <c r="B17" s="36"/>
      <c r="C17" s="39"/>
      <c r="D17" s="39"/>
      <c r="E17" s="36"/>
      <c r="F17" s="38"/>
      <c r="G17" s="38"/>
      <c r="H17" s="30" t="str">
        <f>IFERROR(
  VLOOKUP(PreuveAMUREBA[[#This Row],[Type]], 'Paramètre - a masquer'!$B$7:$D$13, 2, FALSE) *
  IF(OR(PreuveAMUREBA[[#This Row],[Type]]='Paramètre - a masquer'!$B$8, PreuveAMUREBA[[#This Row],[Type]]='Paramètre - a masquer'!$B$9), PreuveAMUREBA[[#This Row],[nbre jour 
(si formation)]], 1),
""
)</f>
        <v/>
      </c>
    </row>
    <row r="18" spans="1:8" x14ac:dyDescent="0.3">
      <c r="A18" s="38"/>
      <c r="B18" s="40"/>
      <c r="C18" s="39"/>
      <c r="D18" s="39"/>
      <c r="E18" s="36"/>
      <c r="F18" s="38"/>
      <c r="G18" s="38"/>
      <c r="H18" s="30" t="str">
        <f>IFERROR(
  VLOOKUP(PreuveAMUREBA[[#This Row],[Type]], 'Paramètre - a masquer'!$B$7:$D$13, 2, FALSE) *
  IF(OR(PreuveAMUREBA[[#This Row],[Type]]='Paramètre - a masquer'!$B$8, PreuveAMUREBA[[#This Row],[Type]]='Paramètre - a masquer'!$B$9), PreuveAMUREBA[[#This Row],[nbre jour 
(si formation)]], 1),
""
)</f>
        <v/>
      </c>
    </row>
    <row r="19" spans="1:8" x14ac:dyDescent="0.3">
      <c r="A19" s="38"/>
      <c r="B19" s="40"/>
      <c r="C19" s="39"/>
      <c r="D19" s="39"/>
      <c r="E19" s="36"/>
      <c r="F19" s="38"/>
      <c r="G19" s="38"/>
      <c r="H19" s="30" t="str">
        <f>IFERROR(
  VLOOKUP(PreuveAMUREBA[[#This Row],[Type]], 'Paramètre - a masquer'!$B$7:$D$13, 2, FALSE) *
  IF(OR(PreuveAMUREBA[[#This Row],[Type]]='Paramètre - a masquer'!$B$8, PreuveAMUREBA[[#This Row],[Type]]='Paramètre - a masquer'!$B$9), PreuveAMUREBA[[#This Row],[nbre jour 
(si formation)]], 1),
""
)</f>
        <v/>
      </c>
    </row>
    <row r="20" spans="1:8" x14ac:dyDescent="0.3">
      <c r="A20" s="38"/>
      <c r="B20" s="40"/>
      <c r="C20" s="39"/>
      <c r="D20" s="39"/>
      <c r="E20" s="40"/>
      <c r="F20" s="38"/>
      <c r="G20" s="38"/>
      <c r="H20" s="30" t="str">
        <f>IFERROR(
  VLOOKUP(PreuveAMUREBA[[#This Row],[Type]], 'Paramètre - a masquer'!$B$7:$D$13, 2, FALSE) *
  IF(OR(PreuveAMUREBA[[#This Row],[Type]]='Paramètre - a masquer'!$B$8, PreuveAMUREBA[[#This Row],[Type]]='Paramètre - a masquer'!$B$9), PreuveAMUREBA[[#This Row],[nbre jour 
(si formation)]], 1),
""
)</f>
        <v/>
      </c>
    </row>
    <row r="21" spans="1:8" x14ac:dyDescent="0.3">
      <c r="A21" s="38"/>
      <c r="B21" s="40"/>
      <c r="C21" s="39"/>
      <c r="D21" s="39"/>
      <c r="E21" s="40"/>
      <c r="F21" s="38"/>
      <c r="G21" s="38"/>
      <c r="H21" s="30" t="str">
        <f>IFERROR(
  VLOOKUP(PreuveAMUREBA[[#This Row],[Type]], 'Paramètre - a masquer'!$B$7:$D$13, 2, FALSE) *
  IF(OR(PreuveAMUREBA[[#This Row],[Type]]='Paramètre - a masquer'!$B$8, PreuveAMUREBA[[#This Row],[Type]]='Paramètre - a masquer'!$B$9), PreuveAMUREBA[[#This Row],[nbre jour 
(si formation)]], 1),
""
)</f>
        <v/>
      </c>
    </row>
    <row r="22" spans="1:8" x14ac:dyDescent="0.3">
      <c r="A22" s="38"/>
      <c r="B22" s="40"/>
      <c r="C22" s="39"/>
      <c r="D22" s="39"/>
      <c r="E22" s="40"/>
      <c r="F22" s="38"/>
      <c r="G22" s="38"/>
      <c r="H22" s="30" t="str">
        <f>IFERROR(
  VLOOKUP(PreuveAMUREBA[[#This Row],[Type]], 'Paramètre - a masquer'!$B$7:$D$13, 2, FALSE) *
  IF(OR(PreuveAMUREBA[[#This Row],[Type]]='Paramètre - a masquer'!$B$8, PreuveAMUREBA[[#This Row],[Type]]='Paramètre - a masquer'!$B$9), PreuveAMUREBA[[#This Row],[nbre jour 
(si formation)]], 1),
""
)</f>
        <v/>
      </c>
    </row>
    <row r="23" spans="1:8" x14ac:dyDescent="0.3">
      <c r="A23" s="38"/>
      <c r="B23" s="40"/>
      <c r="C23" s="39"/>
      <c r="D23" s="39"/>
      <c r="E23" s="40"/>
      <c r="F23" s="38"/>
      <c r="G23" s="38"/>
      <c r="H23" s="30" t="str">
        <f>IFERROR(
  VLOOKUP(PreuveAMUREBA[[#This Row],[Type]], 'Paramètre - a masquer'!$B$7:$D$13, 2, FALSE) *
  IF(OR(PreuveAMUREBA[[#This Row],[Type]]='Paramètre - a masquer'!$B$8, PreuveAMUREBA[[#This Row],[Type]]='Paramètre - a masquer'!$B$9), PreuveAMUREBA[[#This Row],[nbre jour 
(si formation)]], 1),
""
)</f>
        <v/>
      </c>
    </row>
    <row r="24" spans="1:8" x14ac:dyDescent="0.3">
      <c r="A24" s="38"/>
      <c r="B24" s="40"/>
      <c r="C24" s="39"/>
      <c r="D24" s="39"/>
      <c r="E24" s="40"/>
      <c r="F24" s="38"/>
      <c r="G24" s="38"/>
      <c r="H24" s="30" t="str">
        <f>IFERROR(
  VLOOKUP(PreuveAMUREBA[[#This Row],[Type]], 'Paramètre - a masquer'!$B$7:$D$13, 2, FALSE) *
  IF(OR(PreuveAMUREBA[[#This Row],[Type]]='Paramètre - a masquer'!$B$8, PreuveAMUREBA[[#This Row],[Type]]='Paramètre - a masquer'!$B$9), PreuveAMUREBA[[#This Row],[nbre jour 
(si formation)]], 1),
""
)</f>
        <v/>
      </c>
    </row>
    <row r="25" spans="1:8" x14ac:dyDescent="0.3">
      <c r="A25" s="38"/>
      <c r="B25" s="40"/>
      <c r="C25" s="39"/>
      <c r="D25" s="39"/>
      <c r="E25" s="40"/>
      <c r="F25" s="38"/>
      <c r="G25" s="38"/>
      <c r="H25" s="30" t="str">
        <f>IFERROR(
  VLOOKUP(PreuveAMUREBA[[#This Row],[Type]], 'Paramètre - a masquer'!$B$7:$D$13, 2, FALSE) *
  IF(OR(PreuveAMUREBA[[#This Row],[Type]]='Paramètre - a masquer'!$B$8, PreuveAMUREBA[[#This Row],[Type]]='Paramètre - a masquer'!$B$9), PreuveAMUREBA[[#This Row],[nbre jour 
(si formation)]], 1),
""
)</f>
        <v/>
      </c>
    </row>
    <row r="26" spans="1:8" x14ac:dyDescent="0.3">
      <c r="A26" s="38"/>
      <c r="B26" s="40"/>
      <c r="C26" s="39"/>
      <c r="D26" s="39"/>
      <c r="E26" s="40"/>
      <c r="F26" s="38"/>
      <c r="G26" s="38"/>
      <c r="H26" s="30" t="str">
        <f>IFERROR(
  VLOOKUP(PreuveAMUREBA[[#This Row],[Type]], 'Paramètre - a masquer'!$B$7:$D$13, 2, FALSE) *
  IF(OR(PreuveAMUREBA[[#This Row],[Type]]='Paramètre - a masquer'!$B$8, PreuveAMUREBA[[#This Row],[Type]]='Paramètre - a masquer'!$B$9), PreuveAMUREBA[[#This Row],[nbre jour 
(si formation)]], 1),
""
)</f>
        <v/>
      </c>
    </row>
    <row r="27" spans="1:8" x14ac:dyDescent="0.3">
      <c r="A27" s="38"/>
      <c r="B27" s="40"/>
      <c r="C27" s="39"/>
      <c r="D27" s="39"/>
      <c r="E27" s="40"/>
      <c r="F27" s="38"/>
      <c r="G27" s="38"/>
      <c r="H27" s="30" t="str">
        <f>IFERROR(
  VLOOKUP(PreuveAMUREBA[[#This Row],[Type]], 'Paramètre - a masquer'!$B$7:$D$13, 2, FALSE) *
  IF(OR(PreuveAMUREBA[[#This Row],[Type]]='Paramètre - a masquer'!$B$8, PreuveAMUREBA[[#This Row],[Type]]='Paramètre - a masquer'!$B$9), PreuveAMUREBA[[#This Row],[nbre jour 
(si formation)]], 1),
""
)</f>
        <v/>
      </c>
    </row>
    <row r="28" spans="1:8" x14ac:dyDescent="0.3">
      <c r="A28" s="38"/>
      <c r="B28" s="40"/>
      <c r="C28" s="39"/>
      <c r="D28" s="39"/>
      <c r="E28" s="40"/>
      <c r="F28" s="38"/>
      <c r="G28" s="38"/>
      <c r="H28" s="30" t="str">
        <f>IFERROR(
  VLOOKUP(PreuveAMUREBA[[#This Row],[Type]], 'Paramètre - a masquer'!$B$7:$D$13, 2, FALSE) *
  IF(OR(PreuveAMUREBA[[#This Row],[Type]]='Paramètre - a masquer'!$B$8, PreuveAMUREBA[[#This Row],[Type]]='Paramètre - a masquer'!$B$9), PreuveAMUREBA[[#This Row],[nbre jour 
(si formation)]], 1),
""
)</f>
        <v/>
      </c>
    </row>
    <row r="29" spans="1:8" x14ac:dyDescent="0.3">
      <c r="A29" s="38"/>
      <c r="B29" s="40"/>
      <c r="C29" s="39"/>
      <c r="D29" s="39"/>
      <c r="E29" s="40"/>
      <c r="F29" s="38"/>
      <c r="G29" s="38"/>
      <c r="H29" s="30" t="str">
        <f>IFERROR(
  VLOOKUP(PreuveAMUREBA[[#This Row],[Type]], 'Paramètre - a masquer'!$B$7:$D$13, 2, FALSE) *
  IF(OR(PreuveAMUREBA[[#This Row],[Type]]='Paramètre - a masquer'!$B$8, PreuveAMUREBA[[#This Row],[Type]]='Paramètre - a masquer'!$B$9), PreuveAMUREBA[[#This Row],[nbre jour 
(si formation)]], 1),
""
)</f>
        <v/>
      </c>
    </row>
    <row r="30" spans="1:8" x14ac:dyDescent="0.3">
      <c r="A30" s="38"/>
      <c r="B30" s="40"/>
      <c r="C30" s="39"/>
      <c r="D30" s="39"/>
      <c r="E30" s="40"/>
      <c r="F30" s="38"/>
      <c r="G30" s="38"/>
      <c r="H30" s="30" t="str">
        <f>IFERROR(
  VLOOKUP(PreuveAMUREBA[[#This Row],[Type]], 'Paramètre - a masquer'!$B$7:$D$13, 2, FALSE) *
  IF(OR(PreuveAMUREBA[[#This Row],[Type]]='Paramètre - a masquer'!$B$8, PreuveAMUREBA[[#This Row],[Type]]='Paramètre - a masquer'!$B$9), PreuveAMUREBA[[#This Row],[nbre jour 
(si formation)]], 1),
""
)</f>
        <v/>
      </c>
    </row>
    <row r="31" spans="1:8" x14ac:dyDescent="0.3">
      <c r="A31" s="38"/>
      <c r="B31" s="40"/>
      <c r="C31" s="39"/>
      <c r="D31" s="39"/>
      <c r="E31" s="40"/>
      <c r="F31" s="38"/>
      <c r="G31" s="38"/>
      <c r="H31" s="30" t="str">
        <f>IFERROR(
  VLOOKUP(PreuveAMUREBA[[#This Row],[Type]], 'Paramètre - a masquer'!$B$7:$D$13, 2, FALSE) *
  IF(OR(PreuveAMUREBA[[#This Row],[Type]]='Paramètre - a masquer'!$B$8, PreuveAMUREBA[[#This Row],[Type]]='Paramètre - a masquer'!$B$9), PreuveAMUREBA[[#This Row],[nbre jour 
(si formation)]], 1),
""
)</f>
        <v/>
      </c>
    </row>
    <row r="32" spans="1:8" x14ac:dyDescent="0.3">
      <c r="A32" s="38"/>
      <c r="B32" s="40"/>
      <c r="C32" s="39"/>
      <c r="D32" s="39"/>
      <c r="E32" s="40"/>
      <c r="F32" s="38"/>
      <c r="G32" s="38"/>
      <c r="H32" s="30" t="str">
        <f>IFERROR(
  VLOOKUP(PreuveAMUREBA[[#This Row],[Type]], 'Paramètre - a masquer'!$B$7:$D$13, 2, FALSE) *
  IF(OR(PreuveAMUREBA[[#This Row],[Type]]='Paramètre - a masquer'!$B$8, PreuveAMUREBA[[#This Row],[Type]]='Paramètre - a masquer'!$B$9), PreuveAMUREBA[[#This Row],[nbre jour 
(si formation)]], 1),
""
)</f>
        <v/>
      </c>
    </row>
    <row r="33" spans="1:8" x14ac:dyDescent="0.3">
      <c r="A33" s="38"/>
      <c r="B33" s="40"/>
      <c r="C33" s="39"/>
      <c r="D33" s="39"/>
      <c r="E33" s="40"/>
      <c r="F33" s="38"/>
      <c r="G33" s="38"/>
      <c r="H33" s="30" t="str">
        <f>IFERROR(
  VLOOKUP(PreuveAMUREBA[[#This Row],[Type]], 'Paramètre - a masquer'!$B$7:$D$13, 2, FALSE) *
  IF(OR(PreuveAMUREBA[[#This Row],[Type]]='Paramètre - a masquer'!$B$8, PreuveAMUREBA[[#This Row],[Type]]='Paramètre - a masquer'!$B$9), PreuveAMUREBA[[#This Row],[nbre jour 
(si formation)]], 1),
""
)</f>
        <v/>
      </c>
    </row>
    <row r="34" spans="1:8" x14ac:dyDescent="0.3">
      <c r="A34" s="38"/>
      <c r="B34" s="40"/>
      <c r="C34" s="39"/>
      <c r="D34" s="39"/>
      <c r="E34" s="40"/>
      <c r="F34" s="38"/>
      <c r="G34" s="38"/>
      <c r="H34" s="30" t="str">
        <f>IFERROR(
  VLOOKUP(PreuveAMUREBA[[#This Row],[Type]], 'Paramètre - a masquer'!$B$7:$D$13, 2, FALSE) *
  IF(OR(PreuveAMUREBA[[#This Row],[Type]]='Paramètre - a masquer'!$B$8, PreuveAMUREBA[[#This Row],[Type]]='Paramètre - a masquer'!$B$9), PreuveAMUREBA[[#This Row],[nbre jour 
(si formation)]], 1),
""
)</f>
        <v/>
      </c>
    </row>
    <row r="35" spans="1:8" x14ac:dyDescent="0.3">
      <c r="A35" s="38"/>
      <c r="B35" s="40"/>
      <c r="C35" s="39"/>
      <c r="D35" s="39"/>
      <c r="E35" s="40"/>
      <c r="F35" s="38"/>
      <c r="G35" s="38"/>
      <c r="H35" s="30" t="str">
        <f>IFERROR(
  VLOOKUP(PreuveAMUREBA[[#This Row],[Type]], 'Paramètre - a masquer'!$B$7:$D$13, 2, FALSE) *
  IF(OR(PreuveAMUREBA[[#This Row],[Type]]='Paramètre - a masquer'!$B$8, PreuveAMUREBA[[#This Row],[Type]]='Paramètre - a masquer'!$B$9), PreuveAMUREBA[[#This Row],[nbre jour 
(si formation)]], 1),
""
)</f>
        <v/>
      </c>
    </row>
    <row r="36" spans="1:8" x14ac:dyDescent="0.3">
      <c r="A36" s="38"/>
      <c r="B36" s="40"/>
      <c r="C36" s="39"/>
      <c r="D36" s="39"/>
      <c r="E36" s="40"/>
      <c r="F36" s="38"/>
      <c r="G36" s="38"/>
      <c r="H36" s="30" t="str">
        <f>IFERROR(
  VLOOKUP(PreuveAMUREBA[[#This Row],[Type]], 'Paramètre - a masquer'!$B$7:$D$13, 2, FALSE) *
  IF(OR(PreuveAMUREBA[[#This Row],[Type]]='Paramètre - a masquer'!$B$8, PreuveAMUREBA[[#This Row],[Type]]='Paramètre - a masquer'!$B$9), PreuveAMUREBA[[#This Row],[nbre jour 
(si formation)]], 1),
""
)</f>
        <v/>
      </c>
    </row>
    <row r="37" spans="1:8" x14ac:dyDescent="0.3">
      <c r="A37" s="38"/>
      <c r="B37" s="40"/>
      <c r="C37" s="39"/>
      <c r="D37" s="39"/>
      <c r="E37" s="40"/>
      <c r="F37" s="38"/>
      <c r="G37" s="38"/>
      <c r="H37" s="30" t="str">
        <f>IFERROR(
  VLOOKUP(PreuveAMUREBA[[#This Row],[Type]], 'Paramètre - a masquer'!$B$7:$D$13, 2, FALSE) *
  IF(OR(PreuveAMUREBA[[#This Row],[Type]]='Paramètre - a masquer'!$B$8, PreuveAMUREBA[[#This Row],[Type]]='Paramètre - a masquer'!$B$9), PreuveAMUREBA[[#This Row],[nbre jour 
(si formation)]], 1),
""
)</f>
        <v/>
      </c>
    </row>
    <row r="38" spans="1:8" x14ac:dyDescent="0.3">
      <c r="A38" s="38"/>
      <c r="B38" s="40"/>
      <c r="C38" s="39"/>
      <c r="D38" s="39"/>
      <c r="E38" s="40"/>
      <c r="F38" s="38"/>
      <c r="G38" s="38"/>
      <c r="H38" s="30" t="str">
        <f>IFERROR(
  VLOOKUP(PreuveAMUREBA[[#This Row],[Type]], 'Paramètre - a masquer'!$B$7:$D$13, 2, FALSE) *
  IF(OR(PreuveAMUREBA[[#This Row],[Type]]='Paramètre - a masquer'!$B$8, PreuveAMUREBA[[#This Row],[Type]]='Paramètre - a masquer'!$B$9), PreuveAMUREBA[[#This Row],[nbre jour 
(si formation)]], 1),
""
)</f>
        <v/>
      </c>
    </row>
    <row r="39" spans="1:8" x14ac:dyDescent="0.3">
      <c r="A39" s="38"/>
      <c r="B39" s="40"/>
      <c r="C39" s="39"/>
      <c r="D39" s="39"/>
      <c r="E39" s="40"/>
      <c r="F39" s="38"/>
      <c r="G39" s="38"/>
      <c r="H39" s="30" t="str">
        <f>IFERROR(
  VLOOKUP(PreuveAMUREBA[[#This Row],[Type]], 'Paramètre - a masquer'!$B$7:$D$13, 2, FALSE) *
  IF(OR(PreuveAMUREBA[[#This Row],[Type]]='Paramètre - a masquer'!$B$8, PreuveAMUREBA[[#This Row],[Type]]='Paramètre - a masquer'!$B$9), PreuveAMUREBA[[#This Row],[nbre jour 
(si formation)]], 1),
""
)</f>
        <v/>
      </c>
    </row>
    <row r="40" spans="1:8" x14ac:dyDescent="0.3">
      <c r="A40" s="38"/>
      <c r="B40" s="40"/>
      <c r="C40" s="39"/>
      <c r="D40" s="39"/>
      <c r="E40" s="40"/>
      <c r="F40" s="38"/>
      <c r="G40" s="38"/>
      <c r="H40" s="30" t="str">
        <f>IFERROR(
  VLOOKUP(PreuveAMUREBA[[#This Row],[Type]], 'Paramètre - a masquer'!$B$7:$D$13, 2, FALSE) *
  IF(OR(PreuveAMUREBA[[#This Row],[Type]]='Paramètre - a masquer'!$B$8, PreuveAMUREBA[[#This Row],[Type]]='Paramètre - a masquer'!$B$9), PreuveAMUREBA[[#This Row],[nbre jour 
(si formation)]], 1),
""
)</f>
        <v/>
      </c>
    </row>
    <row r="41" spans="1:8" x14ac:dyDescent="0.3">
      <c r="A41" s="38"/>
      <c r="B41" s="40"/>
      <c r="C41" s="39"/>
      <c r="D41" s="39"/>
      <c r="E41" s="40"/>
      <c r="F41" s="38"/>
      <c r="G41" s="38"/>
      <c r="H41" s="30" t="str">
        <f>IFERROR(
  VLOOKUP(PreuveAMUREBA[[#This Row],[Type]], 'Paramètre - a masquer'!$B$7:$D$13, 2, FALSE) *
  IF(OR(PreuveAMUREBA[[#This Row],[Type]]='Paramètre - a masquer'!$B$8, PreuveAMUREBA[[#This Row],[Type]]='Paramètre - a masquer'!$B$9), PreuveAMUREBA[[#This Row],[nbre jour 
(si formation)]], 1),
""
)</f>
        <v/>
      </c>
    </row>
    <row r="42" spans="1:8" x14ac:dyDescent="0.3">
      <c r="A42" s="38"/>
      <c r="B42" s="40"/>
      <c r="C42" s="39"/>
      <c r="D42" s="39"/>
      <c r="E42" s="40"/>
      <c r="F42" s="38"/>
      <c r="G42" s="38"/>
      <c r="H42" s="30" t="str">
        <f>IFERROR(
  VLOOKUP(PreuveAMUREBA[[#This Row],[Type]], 'Paramètre - a masquer'!$B$7:$D$13, 2, FALSE) *
  IF(OR(PreuveAMUREBA[[#This Row],[Type]]='Paramètre - a masquer'!$B$8, PreuveAMUREBA[[#This Row],[Type]]='Paramètre - a masquer'!$B$9), PreuveAMUREBA[[#This Row],[nbre jour 
(si formation)]], 1),
""
)</f>
        <v/>
      </c>
    </row>
    <row r="43" spans="1:8" x14ac:dyDescent="0.3">
      <c r="A43" s="38"/>
      <c r="B43" s="40"/>
      <c r="C43" s="39"/>
      <c r="D43" s="39"/>
      <c r="E43" s="40"/>
      <c r="F43" s="38"/>
      <c r="G43" s="38"/>
      <c r="H43" s="30" t="str">
        <f>IFERROR(
  VLOOKUP(PreuveAMUREBA[[#This Row],[Type]], 'Paramètre - a masquer'!$B$7:$D$13, 2, FALSE) *
  IF(OR(PreuveAMUREBA[[#This Row],[Type]]='Paramètre - a masquer'!$B$8, PreuveAMUREBA[[#This Row],[Type]]='Paramètre - a masquer'!$B$9), PreuveAMUREBA[[#This Row],[nbre jour 
(si formation)]], 1),
""
)</f>
        <v/>
      </c>
    </row>
    <row r="44" spans="1:8" x14ac:dyDescent="0.3">
      <c r="A44" s="38"/>
      <c r="B44" s="40"/>
      <c r="C44" s="39"/>
      <c r="D44" s="39"/>
      <c r="E44" s="40"/>
      <c r="F44" s="38"/>
      <c r="G44" s="38"/>
      <c r="H44" s="30" t="str">
        <f>IFERROR(
  VLOOKUP(PreuveAMUREBA[[#This Row],[Type]], 'Paramètre - a masquer'!$B$7:$D$13, 2, FALSE) *
  IF(OR(PreuveAMUREBA[[#This Row],[Type]]='Paramètre - a masquer'!$B$8, PreuveAMUREBA[[#This Row],[Type]]='Paramètre - a masquer'!$B$9), PreuveAMUREBA[[#This Row],[nbre jour 
(si formation)]], 1),
""
)</f>
        <v/>
      </c>
    </row>
    <row r="45" spans="1:8" x14ac:dyDescent="0.3">
      <c r="A45" s="38"/>
      <c r="B45" s="40"/>
      <c r="C45" s="39"/>
      <c r="D45" s="39"/>
      <c r="E45" s="40"/>
      <c r="F45" s="38"/>
      <c r="G45" s="38"/>
      <c r="H45" s="30" t="str">
        <f>IFERROR(
  VLOOKUP(PreuveAMUREBA[[#This Row],[Type]], 'Paramètre - a masquer'!$B$7:$D$13, 2, FALSE) *
  IF(OR(PreuveAMUREBA[[#This Row],[Type]]='Paramètre - a masquer'!$B$8, PreuveAMUREBA[[#This Row],[Type]]='Paramètre - a masquer'!$B$9), PreuveAMUREBA[[#This Row],[nbre jour 
(si formation)]], 1),
""
)</f>
        <v/>
      </c>
    </row>
    <row r="46" spans="1:8" x14ac:dyDescent="0.3">
      <c r="A46" s="38"/>
      <c r="B46" s="40"/>
      <c r="C46" s="39"/>
      <c r="D46" s="39"/>
      <c r="E46" s="40"/>
      <c r="F46" s="38"/>
      <c r="G46" s="38"/>
      <c r="H46" s="30" t="str">
        <f>IFERROR(
  VLOOKUP(PreuveAMUREBA[[#This Row],[Type]], 'Paramètre - a masquer'!$B$7:$D$13, 2, FALSE) *
  IF(OR(PreuveAMUREBA[[#This Row],[Type]]='Paramètre - a masquer'!$B$8, PreuveAMUREBA[[#This Row],[Type]]='Paramètre - a masquer'!$B$9), PreuveAMUREBA[[#This Row],[nbre jour 
(si formation)]], 1),
""
)</f>
        <v/>
      </c>
    </row>
    <row r="47" spans="1:8" x14ac:dyDescent="0.3">
      <c r="A47" s="38"/>
      <c r="B47" s="40"/>
      <c r="C47" s="39"/>
      <c r="D47" s="39"/>
      <c r="E47" s="40"/>
      <c r="F47" s="38"/>
      <c r="G47" s="38"/>
      <c r="H47" s="30" t="str">
        <f>IFERROR(
  VLOOKUP(PreuveAMUREBA[[#This Row],[Type]], 'Paramètre - a masquer'!$B$7:$D$13, 2, FALSE) *
  IF(OR(PreuveAMUREBA[[#This Row],[Type]]='Paramètre - a masquer'!$B$8, PreuveAMUREBA[[#This Row],[Type]]='Paramètre - a masquer'!$B$9), PreuveAMUREBA[[#This Row],[nbre jour 
(si formation)]], 1),
""
)</f>
        <v/>
      </c>
    </row>
    <row r="48" spans="1:8" x14ac:dyDescent="0.3">
      <c r="A48" s="38"/>
      <c r="B48" s="40"/>
      <c r="C48" s="39"/>
      <c r="D48" s="39"/>
      <c r="E48" s="40"/>
      <c r="F48" s="38"/>
      <c r="G48" s="38"/>
      <c r="H48" s="30" t="str">
        <f>IFERROR(
  VLOOKUP(PreuveAMUREBA[[#This Row],[Type]], 'Paramètre - a masquer'!$B$7:$D$13, 2, FALSE) *
  IF(OR(PreuveAMUREBA[[#This Row],[Type]]='Paramètre - a masquer'!$B$8, PreuveAMUREBA[[#This Row],[Type]]='Paramètre - a masquer'!$B$9), PreuveAMUREBA[[#This Row],[nbre jour 
(si formation)]], 1),
""
)</f>
        <v/>
      </c>
    </row>
    <row r="49" spans="1:8" x14ac:dyDescent="0.3">
      <c r="A49" s="38"/>
      <c r="B49" s="40"/>
      <c r="C49" s="39"/>
      <c r="D49" s="39"/>
      <c r="E49" s="40"/>
      <c r="F49" s="38"/>
      <c r="G49" s="38"/>
      <c r="H49" s="30" t="str">
        <f>IFERROR(
  VLOOKUP(PreuveAMUREBA[[#This Row],[Type]], 'Paramètre - a masquer'!$B$7:$D$13, 2, FALSE) *
  IF(OR(PreuveAMUREBA[[#This Row],[Type]]='Paramètre - a masquer'!$B$8, PreuveAMUREBA[[#This Row],[Type]]='Paramètre - a masquer'!$B$9), PreuveAMUREBA[[#This Row],[nbre jour 
(si formation)]], 1),
""
)</f>
        <v/>
      </c>
    </row>
    <row r="50" spans="1:8" x14ac:dyDescent="0.3">
      <c r="A50" s="38"/>
      <c r="B50" s="40"/>
      <c r="C50" s="39"/>
      <c r="D50" s="39"/>
      <c r="E50" s="40"/>
      <c r="F50" s="38"/>
      <c r="G50" s="38"/>
      <c r="H50" s="30" t="str">
        <f>IFERROR(
  VLOOKUP(PreuveAMUREBA[[#This Row],[Type]], 'Paramètre - a masquer'!$B$7:$D$13, 2, FALSE) *
  IF(OR(PreuveAMUREBA[[#This Row],[Type]]='Paramètre - a masquer'!$B$8, PreuveAMUREBA[[#This Row],[Type]]='Paramètre - a masquer'!$B$9), PreuveAMUREBA[[#This Row],[nbre jour 
(si formation)]], 1),
""
)</f>
        <v/>
      </c>
    </row>
    <row r="51" spans="1:8" x14ac:dyDescent="0.3">
      <c r="A51" s="38"/>
      <c r="B51" s="40"/>
      <c r="C51" s="39"/>
      <c r="D51" s="39"/>
      <c r="E51" s="40"/>
      <c r="F51" s="38"/>
      <c r="G51" s="38"/>
      <c r="H51" s="30" t="str">
        <f>IFERROR(
  VLOOKUP(PreuveAMUREBA[[#This Row],[Type]], 'Paramètre - a masquer'!$B$7:$D$13, 2, FALSE) *
  IF(OR(PreuveAMUREBA[[#This Row],[Type]]='Paramètre - a masquer'!$B$8, PreuveAMUREBA[[#This Row],[Type]]='Paramètre - a masquer'!$B$9), PreuveAMUREBA[[#This Row],[nbre jour 
(si formation)]], 1),
""
)</f>
        <v/>
      </c>
    </row>
    <row r="52" spans="1:8" x14ac:dyDescent="0.3">
      <c r="A52" s="38"/>
      <c r="B52" s="40"/>
      <c r="C52" s="39"/>
      <c r="D52" s="39"/>
      <c r="E52" s="40"/>
      <c r="F52" s="38"/>
      <c r="G52" s="38"/>
      <c r="H52" s="30" t="str">
        <f>IFERROR(
  VLOOKUP(PreuveAMUREBA[[#This Row],[Type]], 'Paramètre - a masquer'!$B$7:$D$13, 2, FALSE) *
  IF(OR(PreuveAMUREBA[[#This Row],[Type]]='Paramètre - a masquer'!$B$8, PreuveAMUREBA[[#This Row],[Type]]='Paramètre - a masquer'!$B$9), PreuveAMUREBA[[#This Row],[nbre jour 
(si formation)]], 1),
""
)</f>
        <v/>
      </c>
    </row>
    <row r="53" spans="1:8" x14ac:dyDescent="0.3">
      <c r="A53" s="38"/>
      <c r="B53" s="40"/>
      <c r="C53" s="39"/>
      <c r="D53" s="39"/>
      <c r="E53" s="40"/>
      <c r="F53" s="38"/>
      <c r="G53" s="38"/>
      <c r="H53" s="30" t="str">
        <f>IFERROR(
  VLOOKUP(PreuveAMUREBA[[#This Row],[Type]], 'Paramètre - a masquer'!$B$7:$D$13, 2, FALSE) *
  IF(OR(PreuveAMUREBA[[#This Row],[Type]]='Paramètre - a masquer'!$B$8, PreuveAMUREBA[[#This Row],[Type]]='Paramètre - a masquer'!$B$9), PreuveAMUREBA[[#This Row],[nbre jour 
(si formation)]], 1),
""
)</f>
        <v/>
      </c>
    </row>
    <row r="54" spans="1:8" x14ac:dyDescent="0.3">
      <c r="A54" s="38"/>
      <c r="B54" s="40"/>
      <c r="C54" s="39"/>
      <c r="D54" s="39"/>
      <c r="E54" s="40"/>
      <c r="F54" s="38"/>
      <c r="G54" s="38"/>
      <c r="H54" s="30" t="str">
        <f>IFERROR(
  VLOOKUP(PreuveAMUREBA[[#This Row],[Type]], 'Paramètre - a masquer'!$B$7:$D$13, 2, FALSE) *
  IF(OR(PreuveAMUREBA[[#This Row],[Type]]='Paramètre - a masquer'!$B$8, PreuveAMUREBA[[#This Row],[Type]]='Paramètre - a masquer'!$B$9), PreuveAMUREBA[[#This Row],[nbre jour 
(si formation)]], 1),
""
)</f>
        <v/>
      </c>
    </row>
    <row r="55" spans="1:8" x14ac:dyDescent="0.3">
      <c r="A55" s="38"/>
      <c r="B55" s="40"/>
      <c r="C55" s="39"/>
      <c r="D55" s="39"/>
      <c r="E55" s="40"/>
      <c r="F55" s="38"/>
      <c r="G55" s="38"/>
      <c r="H55" s="30" t="str">
        <f>IFERROR(
  VLOOKUP(PreuveAMUREBA[[#This Row],[Type]], 'Paramètre - a masquer'!$B$7:$D$13, 2, FALSE) *
  IF(OR(PreuveAMUREBA[[#This Row],[Type]]='Paramètre - a masquer'!$B$8, PreuveAMUREBA[[#This Row],[Type]]='Paramètre - a masquer'!$B$9), PreuveAMUREBA[[#This Row],[nbre jour 
(si formation)]], 1),
""
)</f>
        <v/>
      </c>
    </row>
    <row r="56" spans="1:8" x14ac:dyDescent="0.3">
      <c r="A56" s="38"/>
      <c r="B56" s="40"/>
      <c r="C56" s="39"/>
      <c r="D56" s="39"/>
      <c r="E56" s="40"/>
      <c r="F56" s="38"/>
      <c r="G56" s="38"/>
      <c r="H56" s="30" t="str">
        <f>IFERROR(
  VLOOKUP(PreuveAMUREBA[[#This Row],[Type]], 'Paramètre - a masquer'!$B$7:$D$13, 2, FALSE) *
  IF(OR(PreuveAMUREBA[[#This Row],[Type]]='Paramètre - a masquer'!$B$8, PreuveAMUREBA[[#This Row],[Type]]='Paramètre - a masquer'!$B$9), PreuveAMUREBA[[#This Row],[nbre jour 
(si formation)]], 1),
""
)</f>
        <v/>
      </c>
    </row>
    <row r="57" spans="1:8" x14ac:dyDescent="0.3">
      <c r="A57" s="38"/>
      <c r="B57" s="40"/>
      <c r="C57" s="39"/>
      <c r="D57" s="39"/>
      <c r="E57" s="40"/>
      <c r="F57" s="38"/>
      <c r="G57" s="38"/>
      <c r="H57" s="30" t="str">
        <f>IFERROR(
  VLOOKUP(PreuveAMUREBA[[#This Row],[Type]], 'Paramètre - a masquer'!$B$7:$D$13, 2, FALSE) *
  IF(OR(PreuveAMUREBA[[#This Row],[Type]]='Paramètre - a masquer'!$B$8, PreuveAMUREBA[[#This Row],[Type]]='Paramètre - a masquer'!$B$9), PreuveAMUREBA[[#This Row],[nbre jour 
(si formation)]], 1),
""
)</f>
        <v/>
      </c>
    </row>
    <row r="58" spans="1:8" x14ac:dyDescent="0.3">
      <c r="A58" s="38"/>
      <c r="B58" s="40"/>
      <c r="C58" s="39"/>
      <c r="D58" s="39"/>
      <c r="E58" s="40"/>
      <c r="F58" s="38"/>
      <c r="G58" s="38"/>
      <c r="H58" s="30" t="str">
        <f>IFERROR(
  VLOOKUP(PreuveAMUREBA[[#This Row],[Type]], 'Paramètre - a masquer'!$B$7:$D$13, 2, FALSE) *
  IF(OR(PreuveAMUREBA[[#This Row],[Type]]='Paramètre - a masquer'!$B$8, PreuveAMUREBA[[#This Row],[Type]]='Paramètre - a masquer'!$B$9), PreuveAMUREBA[[#This Row],[nbre jour 
(si formation)]], 1),
""
)</f>
        <v/>
      </c>
    </row>
    <row r="59" spans="1:8" x14ac:dyDescent="0.3">
      <c r="A59" s="38"/>
      <c r="B59" s="40"/>
      <c r="C59" s="39"/>
      <c r="D59" s="39"/>
      <c r="E59" s="40"/>
      <c r="F59" s="38"/>
      <c r="G59" s="38"/>
      <c r="H59" s="30" t="str">
        <f>IFERROR(
  VLOOKUP(PreuveAMUREBA[[#This Row],[Type]], 'Paramètre - a masquer'!$B$7:$D$13, 2, FALSE) *
  IF(OR(PreuveAMUREBA[[#This Row],[Type]]='Paramètre - a masquer'!$B$8, PreuveAMUREBA[[#This Row],[Type]]='Paramètre - a masquer'!$B$9), PreuveAMUREBA[[#This Row],[nbre jour 
(si formation)]], 1),
""
)</f>
        <v/>
      </c>
    </row>
    <row r="60" spans="1:8" x14ac:dyDescent="0.3">
      <c r="A60" s="38"/>
      <c r="B60" s="40"/>
      <c r="C60" s="39"/>
      <c r="D60" s="39"/>
      <c r="E60" s="40"/>
      <c r="F60" s="38"/>
      <c r="G60" s="38"/>
      <c r="H60" s="30" t="str">
        <f>IFERROR(
  VLOOKUP(PreuveAMUREBA[[#This Row],[Type]], 'Paramètre - a masquer'!$B$7:$D$13, 2, FALSE) *
  IF(OR(PreuveAMUREBA[[#This Row],[Type]]='Paramètre - a masquer'!$B$8, PreuveAMUREBA[[#This Row],[Type]]='Paramètre - a masquer'!$B$9), PreuveAMUREBA[[#This Row],[nbre jour 
(si formation)]], 1),
""
)</f>
        <v/>
      </c>
    </row>
    <row r="61" spans="1:8" x14ac:dyDescent="0.3">
      <c r="A61" s="38"/>
      <c r="B61" s="40"/>
      <c r="C61" s="39"/>
      <c r="D61" s="39"/>
      <c r="E61" s="40"/>
      <c r="F61" s="38"/>
      <c r="G61" s="38"/>
      <c r="H61" s="30" t="str">
        <f>IFERROR(
  VLOOKUP(PreuveAMUREBA[[#This Row],[Type]], 'Paramètre - a masquer'!$B$7:$D$13, 2, FALSE) *
  IF(OR(PreuveAMUREBA[[#This Row],[Type]]='Paramètre - a masquer'!$B$8, PreuveAMUREBA[[#This Row],[Type]]='Paramètre - a masquer'!$B$9), PreuveAMUREBA[[#This Row],[nbre jour 
(si formation)]], 1),
""
)</f>
        <v/>
      </c>
    </row>
    <row r="62" spans="1:8" x14ac:dyDescent="0.3">
      <c r="A62" s="38"/>
      <c r="B62" s="40"/>
      <c r="C62" s="39"/>
      <c r="D62" s="39"/>
      <c r="E62" s="40"/>
      <c r="F62" s="38"/>
      <c r="G62" s="38"/>
      <c r="H62" s="30" t="str">
        <f>IFERROR(
  VLOOKUP(PreuveAMUREBA[[#This Row],[Type]], 'Paramètre - a masquer'!$B$7:$D$13, 2, FALSE) *
  IF(OR(PreuveAMUREBA[[#This Row],[Type]]='Paramètre - a masquer'!$B$8, PreuveAMUREBA[[#This Row],[Type]]='Paramètre - a masquer'!$B$9), PreuveAMUREBA[[#This Row],[nbre jour 
(si formation)]], 1),
""
)</f>
        <v/>
      </c>
    </row>
    <row r="63" spans="1:8" x14ac:dyDescent="0.3">
      <c r="A63" s="38"/>
      <c r="B63" s="40"/>
      <c r="C63" s="39"/>
      <c r="D63" s="39"/>
      <c r="E63" s="40"/>
      <c r="F63" s="38"/>
      <c r="G63" s="38"/>
      <c r="H63" s="30" t="str">
        <f>IFERROR(
  VLOOKUP(PreuveAMUREBA[[#This Row],[Type]], 'Paramètre - a masquer'!$B$7:$D$13, 2, FALSE) *
  IF(OR(PreuveAMUREBA[[#This Row],[Type]]='Paramètre - a masquer'!$B$8, PreuveAMUREBA[[#This Row],[Type]]='Paramètre - a masquer'!$B$9), PreuveAMUREBA[[#This Row],[nbre jour 
(si formation)]], 1),
""
)</f>
        <v/>
      </c>
    </row>
    <row r="64" spans="1:8" x14ac:dyDescent="0.3">
      <c r="A64" s="38"/>
      <c r="B64" s="40"/>
      <c r="C64" s="39"/>
      <c r="D64" s="39"/>
      <c r="E64" s="40"/>
      <c r="F64" s="38"/>
      <c r="G64" s="38"/>
      <c r="H64" s="30" t="str">
        <f>IFERROR(
  VLOOKUP(PreuveAMUREBA[[#This Row],[Type]], 'Paramètre - a masquer'!$B$7:$D$13, 2, FALSE) *
  IF(OR(PreuveAMUREBA[[#This Row],[Type]]='Paramètre - a masquer'!$B$8, PreuveAMUREBA[[#This Row],[Type]]='Paramètre - a masquer'!$B$9), PreuveAMUREBA[[#This Row],[nbre jour 
(si formation)]], 1),
""
)</f>
        <v/>
      </c>
    </row>
    <row r="65" spans="1:8" x14ac:dyDescent="0.3">
      <c r="A65" s="38"/>
      <c r="B65" s="40"/>
      <c r="C65" s="39"/>
      <c r="D65" s="39"/>
      <c r="E65" s="40"/>
      <c r="F65" s="38"/>
      <c r="G65" s="38"/>
      <c r="H65" s="30" t="str">
        <f>IFERROR(
  VLOOKUP(PreuveAMUREBA[[#This Row],[Type]], 'Paramètre - a masquer'!$B$7:$D$13, 2, FALSE) *
  IF(OR(PreuveAMUREBA[[#This Row],[Type]]='Paramètre - a masquer'!$B$8, PreuveAMUREBA[[#This Row],[Type]]='Paramètre - a masquer'!$B$9), PreuveAMUREBA[[#This Row],[nbre jour 
(si formation)]], 1),
""
)</f>
        <v/>
      </c>
    </row>
    <row r="66" spans="1:8" x14ac:dyDescent="0.3">
      <c r="A66" s="38"/>
      <c r="B66" s="40"/>
      <c r="C66" s="39"/>
      <c r="D66" s="39"/>
      <c r="E66" s="40"/>
      <c r="F66" s="38"/>
      <c r="G66" s="38"/>
      <c r="H66" s="30" t="str">
        <f>IFERROR(
  VLOOKUP(PreuveAMUREBA[[#This Row],[Type]], 'Paramètre - a masquer'!$B$7:$D$13, 2, FALSE) *
  IF(OR(PreuveAMUREBA[[#This Row],[Type]]='Paramètre - a masquer'!$B$8, PreuveAMUREBA[[#This Row],[Type]]='Paramètre - a masquer'!$B$9), PreuveAMUREBA[[#This Row],[nbre jour 
(si formation)]], 1),
""
)</f>
        <v/>
      </c>
    </row>
    <row r="67" spans="1:8" x14ac:dyDescent="0.3">
      <c r="A67" s="38"/>
      <c r="B67" s="40"/>
      <c r="C67" s="39"/>
      <c r="D67" s="39"/>
      <c r="E67" s="40"/>
      <c r="F67" s="38"/>
      <c r="G67" s="38"/>
      <c r="H67" s="30" t="str">
        <f>IFERROR(
  VLOOKUP(PreuveAMUREBA[[#This Row],[Type]], 'Paramètre - a masquer'!$B$7:$D$13, 2, FALSE) *
  IF(OR(PreuveAMUREBA[[#This Row],[Type]]='Paramètre - a masquer'!$B$8, PreuveAMUREBA[[#This Row],[Type]]='Paramètre - a masquer'!$B$9), PreuveAMUREBA[[#This Row],[nbre jour 
(si formation)]], 1),
""
)</f>
        <v/>
      </c>
    </row>
    <row r="68" spans="1:8" x14ac:dyDescent="0.3">
      <c r="A68" s="38"/>
      <c r="B68" s="40"/>
      <c r="C68" s="39"/>
      <c r="D68" s="39"/>
      <c r="E68" s="40"/>
      <c r="F68" s="38"/>
      <c r="G68" s="38"/>
      <c r="H68" s="30" t="str">
        <f>IFERROR(
  VLOOKUP(PreuveAMUREBA[[#This Row],[Type]], 'Paramètre - a masquer'!$B$7:$D$13, 2, FALSE) *
  IF(OR(PreuveAMUREBA[[#This Row],[Type]]='Paramètre - a masquer'!$B$8, PreuveAMUREBA[[#This Row],[Type]]='Paramètre - a masquer'!$B$9), PreuveAMUREBA[[#This Row],[nbre jour 
(si formation)]], 1),
""
)</f>
        <v/>
      </c>
    </row>
    <row r="69" spans="1:8" x14ac:dyDescent="0.3">
      <c r="A69" s="38"/>
      <c r="B69" s="40"/>
      <c r="C69" s="39"/>
      <c r="D69" s="39"/>
      <c r="E69" s="40"/>
      <c r="F69" s="38"/>
      <c r="G69" s="38"/>
      <c r="H69" s="30" t="str">
        <f>IFERROR(
  VLOOKUP(PreuveAMUREBA[[#This Row],[Type]], 'Paramètre - a masquer'!$B$7:$D$13, 2, FALSE) *
  IF(OR(PreuveAMUREBA[[#This Row],[Type]]='Paramètre - a masquer'!$B$8, PreuveAMUREBA[[#This Row],[Type]]='Paramètre - a masquer'!$B$9), PreuveAMUREBA[[#This Row],[nbre jour 
(si formation)]], 1),
""
)</f>
        <v/>
      </c>
    </row>
    <row r="70" spans="1:8" x14ac:dyDescent="0.3">
      <c r="A70" s="38"/>
      <c r="B70" s="40"/>
      <c r="C70" s="39"/>
      <c r="D70" s="39"/>
      <c r="E70" s="40"/>
      <c r="F70" s="38"/>
      <c r="G70" s="38"/>
      <c r="H70" s="30" t="str">
        <f>IFERROR(
  VLOOKUP(PreuveAMUREBA[[#This Row],[Type]], 'Paramètre - a masquer'!$B$7:$D$13, 2, FALSE) *
  IF(OR(PreuveAMUREBA[[#This Row],[Type]]='Paramètre - a masquer'!$B$8, PreuveAMUREBA[[#This Row],[Type]]='Paramètre - a masquer'!$B$9), PreuveAMUREBA[[#This Row],[nbre jour 
(si formation)]], 1),
""
)</f>
        <v/>
      </c>
    </row>
    <row r="71" spans="1:8" x14ac:dyDescent="0.3">
      <c r="A71" s="38"/>
      <c r="B71" s="40"/>
      <c r="C71" s="39"/>
      <c r="D71" s="39"/>
      <c r="E71" s="40"/>
      <c r="F71" s="38"/>
      <c r="G71" s="38"/>
      <c r="H71" s="30" t="str">
        <f>IFERROR(
  VLOOKUP(PreuveAMUREBA[[#This Row],[Type]], 'Paramètre - a masquer'!$B$7:$D$13, 2, FALSE) *
  IF(OR(PreuveAMUREBA[[#This Row],[Type]]='Paramètre - a masquer'!$B$8, PreuveAMUREBA[[#This Row],[Type]]='Paramètre - a masquer'!$B$9), PreuveAMUREBA[[#This Row],[nbre jour 
(si formation)]], 1),
""
)</f>
        <v/>
      </c>
    </row>
    <row r="72" spans="1:8" x14ac:dyDescent="0.3">
      <c r="A72" s="38"/>
      <c r="B72" s="40"/>
      <c r="C72" s="39"/>
      <c r="D72" s="39"/>
      <c r="E72" s="40"/>
      <c r="F72" s="38"/>
      <c r="G72" s="38"/>
      <c r="H72" s="30" t="str">
        <f>IFERROR(
  VLOOKUP(PreuveAMUREBA[[#This Row],[Type]], 'Paramètre - a masquer'!$B$7:$D$13, 2, FALSE) *
  IF(OR(PreuveAMUREBA[[#This Row],[Type]]='Paramètre - a masquer'!$B$8, PreuveAMUREBA[[#This Row],[Type]]='Paramètre - a masquer'!$B$9), PreuveAMUREBA[[#This Row],[nbre jour 
(si formation)]], 1),
""
)</f>
        <v/>
      </c>
    </row>
    <row r="73" spans="1:8" x14ac:dyDescent="0.3">
      <c r="A73" s="38"/>
      <c r="B73" s="40"/>
      <c r="C73" s="39"/>
      <c r="D73" s="39"/>
      <c r="E73" s="40"/>
      <c r="F73" s="38"/>
      <c r="G73" s="38"/>
      <c r="H73" s="30" t="str">
        <f>IFERROR(
  VLOOKUP(PreuveAMUREBA[[#This Row],[Type]], 'Paramètre - a masquer'!$B$7:$D$13, 2, FALSE) *
  IF(OR(PreuveAMUREBA[[#This Row],[Type]]='Paramètre - a masquer'!$B$8, PreuveAMUREBA[[#This Row],[Type]]='Paramètre - a masquer'!$B$9), PreuveAMUREBA[[#This Row],[nbre jour 
(si formation)]], 1),
""
)</f>
        <v/>
      </c>
    </row>
    <row r="74" spans="1:8" x14ac:dyDescent="0.3">
      <c r="A74" s="38"/>
      <c r="B74" s="40"/>
      <c r="C74" s="39"/>
      <c r="D74" s="39"/>
      <c r="E74" s="40"/>
      <c r="F74" s="38"/>
      <c r="G74" s="38"/>
      <c r="H74" s="30" t="str">
        <f>IFERROR(
  VLOOKUP(PreuveAMUREBA[[#This Row],[Type]], 'Paramètre - a masquer'!$B$7:$D$13, 2, FALSE) *
  IF(OR(PreuveAMUREBA[[#This Row],[Type]]='Paramètre - a masquer'!$B$8, PreuveAMUREBA[[#This Row],[Type]]='Paramètre - a masquer'!$B$9), PreuveAMUREBA[[#This Row],[nbre jour 
(si formation)]], 1),
""
)</f>
        <v/>
      </c>
    </row>
    <row r="75" spans="1:8" x14ac:dyDescent="0.3">
      <c r="A75" s="38"/>
      <c r="B75" s="40"/>
      <c r="C75" s="39"/>
      <c r="D75" s="39"/>
      <c r="E75" s="40"/>
      <c r="F75" s="38"/>
      <c r="G75" s="38"/>
      <c r="H75" s="30" t="str">
        <f>IFERROR(
  VLOOKUP(PreuveAMUREBA[[#This Row],[Type]], 'Paramètre - a masquer'!$B$7:$D$13, 2, FALSE) *
  IF(OR(PreuveAMUREBA[[#This Row],[Type]]='Paramètre - a masquer'!$B$8, PreuveAMUREBA[[#This Row],[Type]]='Paramètre - a masquer'!$B$9), PreuveAMUREBA[[#This Row],[nbre jour 
(si formation)]], 1),
""
)</f>
        <v/>
      </c>
    </row>
    <row r="76" spans="1:8" x14ac:dyDescent="0.3">
      <c r="A76" s="38"/>
      <c r="B76" s="40"/>
      <c r="C76" s="39"/>
      <c r="D76" s="39"/>
      <c r="E76" s="40"/>
      <c r="F76" s="38"/>
      <c r="G76" s="38"/>
      <c r="H76" s="30" t="str">
        <f>IFERROR(
  VLOOKUP(PreuveAMUREBA[[#This Row],[Type]], 'Paramètre - a masquer'!$B$7:$D$13, 2, FALSE) *
  IF(OR(PreuveAMUREBA[[#This Row],[Type]]='Paramètre - a masquer'!$B$8, PreuveAMUREBA[[#This Row],[Type]]='Paramètre - a masquer'!$B$9), PreuveAMUREBA[[#This Row],[nbre jour 
(si formation)]], 1),
""
)</f>
        <v/>
      </c>
    </row>
    <row r="77" spans="1:8" x14ac:dyDescent="0.3">
      <c r="A77" s="38"/>
      <c r="B77" s="40"/>
      <c r="C77" s="39"/>
      <c r="D77" s="39"/>
      <c r="E77" s="40"/>
      <c r="F77" s="38"/>
      <c r="G77" s="38"/>
      <c r="H77" s="30" t="str">
        <f>IFERROR(
  VLOOKUP(PreuveAMUREBA[[#This Row],[Type]], 'Paramètre - a masquer'!$B$7:$D$13, 2, FALSE) *
  IF(OR(PreuveAMUREBA[[#This Row],[Type]]='Paramètre - a masquer'!$B$8, PreuveAMUREBA[[#This Row],[Type]]='Paramètre - a masquer'!$B$9), PreuveAMUREBA[[#This Row],[nbre jour 
(si formation)]], 1),
""
)</f>
        <v/>
      </c>
    </row>
    <row r="78" spans="1:8" x14ac:dyDescent="0.3">
      <c r="A78" s="38"/>
      <c r="B78" s="40"/>
      <c r="C78" s="39"/>
      <c r="D78" s="39"/>
      <c r="E78" s="40"/>
      <c r="F78" s="38"/>
      <c r="G78" s="38"/>
      <c r="H78" s="30" t="str">
        <f>IFERROR(
  VLOOKUP(PreuveAMUREBA[[#This Row],[Type]], 'Paramètre - a masquer'!$B$7:$D$13, 2, FALSE) *
  IF(OR(PreuveAMUREBA[[#This Row],[Type]]='Paramètre - a masquer'!$B$8, PreuveAMUREBA[[#This Row],[Type]]='Paramètre - a masquer'!$B$9), PreuveAMUREBA[[#This Row],[nbre jour 
(si formation)]], 1),
""
)</f>
        <v/>
      </c>
    </row>
    <row r="79" spans="1:8" x14ac:dyDescent="0.3">
      <c r="A79" s="38"/>
      <c r="B79" s="40"/>
      <c r="C79" s="39"/>
      <c r="D79" s="39"/>
      <c r="E79" s="40"/>
      <c r="F79" s="38"/>
      <c r="G79" s="38"/>
      <c r="H79" s="30" t="str">
        <f>IFERROR(
  VLOOKUP(PreuveAMUREBA[[#This Row],[Type]], 'Paramètre - a masquer'!$B$7:$D$13, 2, FALSE) *
  IF(OR(PreuveAMUREBA[[#This Row],[Type]]='Paramètre - a masquer'!$B$8, PreuveAMUREBA[[#This Row],[Type]]='Paramètre - a masquer'!$B$9), PreuveAMUREBA[[#This Row],[nbre jour 
(si formation)]], 1),
""
)</f>
        <v/>
      </c>
    </row>
    <row r="80" spans="1:8" x14ac:dyDescent="0.3">
      <c r="A80" s="38"/>
      <c r="B80" s="40"/>
      <c r="C80" s="39"/>
      <c r="D80" s="39"/>
      <c r="E80" s="40"/>
      <c r="F80" s="38"/>
      <c r="G80" s="38"/>
      <c r="H80" s="30" t="str">
        <f>IFERROR(
  VLOOKUP(PreuveAMUREBA[[#This Row],[Type]], 'Paramètre - a masquer'!$B$7:$D$13, 2, FALSE) *
  IF(OR(PreuveAMUREBA[[#This Row],[Type]]='Paramètre - a masquer'!$B$8, PreuveAMUREBA[[#This Row],[Type]]='Paramètre - a masquer'!$B$9), PreuveAMUREBA[[#This Row],[nbre jour 
(si formation)]], 1),
""
)</f>
        <v/>
      </c>
    </row>
    <row r="81" spans="1:8" x14ac:dyDescent="0.3">
      <c r="A81" s="38"/>
      <c r="B81" s="40"/>
      <c r="C81" s="39"/>
      <c r="D81" s="39"/>
      <c r="E81" s="40"/>
      <c r="F81" s="38"/>
      <c r="G81" s="38"/>
      <c r="H81" s="30" t="str">
        <f>IFERROR(
  VLOOKUP(PreuveAMUREBA[[#This Row],[Type]], 'Paramètre - a masquer'!$B$7:$D$13, 2, FALSE) *
  IF(OR(PreuveAMUREBA[[#This Row],[Type]]='Paramètre - a masquer'!$B$8, PreuveAMUREBA[[#This Row],[Type]]='Paramètre - a masquer'!$B$9), PreuveAMUREBA[[#This Row],[nbre jour 
(si formation)]], 1),
""
)</f>
        <v/>
      </c>
    </row>
    <row r="82" spans="1:8" x14ac:dyDescent="0.3">
      <c r="A82" s="38"/>
      <c r="B82" s="40"/>
      <c r="C82" s="39"/>
      <c r="D82" s="39"/>
      <c r="E82" s="40"/>
      <c r="F82" s="38"/>
      <c r="G82" s="38"/>
      <c r="H82" s="30" t="str">
        <f>IFERROR(
  VLOOKUP(PreuveAMUREBA[[#This Row],[Type]], 'Paramètre - a masquer'!$B$7:$D$13, 2, FALSE) *
  IF(OR(PreuveAMUREBA[[#This Row],[Type]]='Paramètre - a masquer'!$B$8, PreuveAMUREBA[[#This Row],[Type]]='Paramètre - a masquer'!$B$9), PreuveAMUREBA[[#This Row],[nbre jour 
(si formation)]], 1),
""
)</f>
        <v/>
      </c>
    </row>
    <row r="83" spans="1:8" x14ac:dyDescent="0.3">
      <c r="A83" s="38"/>
      <c r="B83" s="40"/>
      <c r="C83" s="39"/>
      <c r="D83" s="39"/>
      <c r="E83" s="40"/>
      <c r="F83" s="38"/>
      <c r="G83" s="38"/>
      <c r="H83" s="30" t="str">
        <f>IFERROR(
  VLOOKUP(PreuveAMUREBA[[#This Row],[Type]], 'Paramètre - a masquer'!$B$7:$D$13, 2, FALSE) *
  IF(OR(PreuveAMUREBA[[#This Row],[Type]]='Paramètre - a masquer'!$B$8, PreuveAMUREBA[[#This Row],[Type]]='Paramètre - a masquer'!$B$9), PreuveAMUREBA[[#This Row],[nbre jour 
(si formation)]], 1),
""
)</f>
        <v/>
      </c>
    </row>
    <row r="84" spans="1:8" x14ac:dyDescent="0.3">
      <c r="A84" s="38"/>
      <c r="B84" s="40"/>
      <c r="C84" s="39"/>
      <c r="D84" s="39"/>
      <c r="E84" s="40"/>
      <c r="F84" s="38"/>
      <c r="G84" s="38"/>
      <c r="H84" s="30" t="str">
        <f>IFERROR(
  VLOOKUP(PreuveAMUREBA[[#This Row],[Type]], 'Paramètre - a masquer'!$B$7:$D$13, 2, FALSE) *
  IF(OR(PreuveAMUREBA[[#This Row],[Type]]='Paramètre - a masquer'!$B$8, PreuveAMUREBA[[#This Row],[Type]]='Paramètre - a masquer'!$B$9), PreuveAMUREBA[[#This Row],[nbre jour 
(si formation)]], 1),
""
)</f>
        <v/>
      </c>
    </row>
    <row r="85" spans="1:8" x14ac:dyDescent="0.3">
      <c r="A85" s="38"/>
      <c r="B85" s="40"/>
      <c r="C85" s="39"/>
      <c r="D85" s="39"/>
      <c r="E85" s="40"/>
      <c r="F85" s="38"/>
      <c r="G85" s="38"/>
      <c r="H85" s="30" t="str">
        <f>IFERROR(
  VLOOKUP(PreuveAMUREBA[[#This Row],[Type]], 'Paramètre - a masquer'!$B$7:$D$13, 2, FALSE) *
  IF(OR(PreuveAMUREBA[[#This Row],[Type]]='Paramètre - a masquer'!$B$8, PreuveAMUREBA[[#This Row],[Type]]='Paramètre - a masquer'!$B$9), PreuveAMUREBA[[#This Row],[nbre jour 
(si formation)]], 1),
""
)</f>
        <v/>
      </c>
    </row>
    <row r="86" spans="1:8" x14ac:dyDescent="0.3">
      <c r="A86" s="38"/>
      <c r="B86" s="40"/>
      <c r="C86" s="39"/>
      <c r="D86" s="39"/>
      <c r="E86" s="40"/>
      <c r="F86" s="38"/>
      <c r="G86" s="38"/>
      <c r="H86" s="30" t="str">
        <f>IFERROR(
  VLOOKUP(PreuveAMUREBA[[#This Row],[Type]], 'Paramètre - a masquer'!$B$7:$D$13, 2, FALSE) *
  IF(OR(PreuveAMUREBA[[#This Row],[Type]]='Paramètre - a masquer'!$B$8, PreuveAMUREBA[[#This Row],[Type]]='Paramètre - a masquer'!$B$9), PreuveAMUREBA[[#This Row],[nbre jour 
(si formation)]], 1),
""
)</f>
        <v/>
      </c>
    </row>
    <row r="87" spans="1:8" x14ac:dyDescent="0.3">
      <c r="A87" s="38"/>
      <c r="B87" s="40"/>
      <c r="C87" s="39"/>
      <c r="D87" s="39"/>
      <c r="E87" s="40"/>
      <c r="F87" s="38"/>
      <c r="G87" s="38"/>
      <c r="H87" s="30" t="str">
        <f>IFERROR(
  VLOOKUP(PreuveAMUREBA[[#This Row],[Type]], 'Paramètre - a masquer'!$B$7:$D$13, 2, FALSE) *
  IF(OR(PreuveAMUREBA[[#This Row],[Type]]='Paramètre - a masquer'!$B$8, PreuveAMUREBA[[#This Row],[Type]]='Paramètre - a masquer'!$B$9), PreuveAMUREBA[[#This Row],[nbre jour 
(si formation)]], 1),
""
)</f>
        <v/>
      </c>
    </row>
    <row r="88" spans="1:8" x14ac:dyDescent="0.3">
      <c r="A88" s="38"/>
      <c r="B88" s="40"/>
      <c r="C88" s="39"/>
      <c r="D88" s="39"/>
      <c r="E88" s="40"/>
      <c r="F88" s="38"/>
      <c r="G88" s="38"/>
      <c r="H88" s="30" t="str">
        <f>IFERROR(
  VLOOKUP(PreuveAMUREBA[[#This Row],[Type]], 'Paramètre - a masquer'!$B$7:$D$13, 2, FALSE) *
  IF(OR(PreuveAMUREBA[[#This Row],[Type]]='Paramètre - a masquer'!$B$8, PreuveAMUREBA[[#This Row],[Type]]='Paramètre - a masquer'!$B$9), PreuveAMUREBA[[#This Row],[nbre jour 
(si formation)]], 1),
""
)</f>
        <v/>
      </c>
    </row>
    <row r="89" spans="1:8" x14ac:dyDescent="0.3">
      <c r="A89" s="38"/>
      <c r="B89" s="40"/>
      <c r="C89" s="39"/>
      <c r="D89" s="39"/>
      <c r="E89" s="40"/>
      <c r="F89" s="38"/>
      <c r="G89" s="38"/>
      <c r="H89" s="30" t="str">
        <f>IFERROR(
  VLOOKUP(PreuveAMUREBA[[#This Row],[Type]], 'Paramètre - a masquer'!$B$7:$D$13, 2, FALSE) *
  IF(OR(PreuveAMUREBA[[#This Row],[Type]]='Paramètre - a masquer'!$B$8, PreuveAMUREBA[[#This Row],[Type]]='Paramètre - a masquer'!$B$9), PreuveAMUREBA[[#This Row],[nbre jour 
(si formation)]], 1),
""
)</f>
        <v/>
      </c>
    </row>
    <row r="90" spans="1:8" x14ac:dyDescent="0.3">
      <c r="A90" s="38"/>
      <c r="B90" s="40"/>
      <c r="C90" s="39"/>
      <c r="D90" s="39"/>
      <c r="E90" s="40"/>
      <c r="F90" s="38"/>
      <c r="G90" s="38"/>
      <c r="H90" s="30" t="str">
        <f>IFERROR(
  VLOOKUP(PreuveAMUREBA[[#This Row],[Type]], 'Paramètre - a masquer'!$B$7:$D$13, 2, FALSE) *
  IF(OR(PreuveAMUREBA[[#This Row],[Type]]='Paramètre - a masquer'!$B$8, PreuveAMUREBA[[#This Row],[Type]]='Paramètre - a masquer'!$B$9), PreuveAMUREBA[[#This Row],[nbre jour 
(si formation)]], 1),
""
)</f>
        <v/>
      </c>
    </row>
    <row r="91" spans="1:8" x14ac:dyDescent="0.3">
      <c r="A91" s="38"/>
      <c r="B91" s="40"/>
      <c r="C91" s="39"/>
      <c r="D91" s="39"/>
      <c r="E91" s="40"/>
      <c r="F91" s="38"/>
      <c r="G91" s="38"/>
      <c r="H91" s="30" t="str">
        <f>IFERROR(
  VLOOKUP(PreuveAMUREBA[[#This Row],[Type]], 'Paramètre - a masquer'!$B$7:$D$13, 2, FALSE) *
  IF(OR(PreuveAMUREBA[[#This Row],[Type]]='Paramètre - a masquer'!$B$8, PreuveAMUREBA[[#This Row],[Type]]='Paramètre - a masquer'!$B$9), PreuveAMUREBA[[#This Row],[nbre jour 
(si formation)]], 1),
""
)</f>
        <v/>
      </c>
    </row>
    <row r="92" spans="1:8" x14ac:dyDescent="0.3">
      <c r="A92" s="38"/>
      <c r="B92" s="40"/>
      <c r="C92" s="39"/>
      <c r="D92" s="39"/>
      <c r="E92" s="40"/>
      <c r="F92" s="38"/>
      <c r="G92" s="38"/>
      <c r="H92" s="30" t="str">
        <f>IFERROR(
  VLOOKUP(PreuveAMUREBA[[#This Row],[Type]], 'Paramètre - a masquer'!$B$7:$D$13, 2, FALSE) *
  IF(OR(PreuveAMUREBA[[#This Row],[Type]]='Paramètre - a masquer'!$B$8, PreuveAMUREBA[[#This Row],[Type]]='Paramètre - a masquer'!$B$9), PreuveAMUREBA[[#This Row],[nbre jour 
(si formation)]], 1),
""
)</f>
        <v/>
      </c>
    </row>
    <row r="93" spans="1:8" x14ac:dyDescent="0.3">
      <c r="A93" s="38"/>
      <c r="B93" s="40"/>
      <c r="C93" s="39"/>
      <c r="D93" s="39"/>
      <c r="E93" s="40"/>
      <c r="F93" s="38"/>
      <c r="G93" s="38"/>
      <c r="H93" s="30" t="str">
        <f>IFERROR(
  VLOOKUP(PreuveAMUREBA[[#This Row],[Type]], 'Paramètre - a masquer'!$B$7:$D$13, 2, FALSE) *
  IF(OR(PreuveAMUREBA[[#This Row],[Type]]='Paramètre - a masquer'!$B$8, PreuveAMUREBA[[#This Row],[Type]]='Paramètre - a masquer'!$B$9), PreuveAMUREBA[[#This Row],[nbre jour 
(si formation)]], 1),
""
)</f>
        <v/>
      </c>
    </row>
    <row r="94" spans="1:8" x14ac:dyDescent="0.3">
      <c r="A94" s="38"/>
      <c r="B94" s="40"/>
      <c r="C94" s="39"/>
      <c r="D94" s="39"/>
      <c r="E94" s="40"/>
      <c r="F94" s="38"/>
      <c r="G94" s="38"/>
      <c r="H94" s="30" t="str">
        <f>IFERROR(
  VLOOKUP(PreuveAMUREBA[[#This Row],[Type]], 'Paramètre - a masquer'!$B$7:$D$13, 2, FALSE) *
  IF(OR(PreuveAMUREBA[[#This Row],[Type]]='Paramètre - a masquer'!$B$8, PreuveAMUREBA[[#This Row],[Type]]='Paramètre - a masquer'!$B$9), PreuveAMUREBA[[#This Row],[nbre jour 
(si formation)]], 1),
""
)</f>
        <v/>
      </c>
    </row>
    <row r="95" spans="1:8" x14ac:dyDescent="0.3">
      <c r="A95" s="38"/>
      <c r="B95" s="40"/>
      <c r="C95" s="39"/>
      <c r="D95" s="39"/>
      <c r="E95" s="40"/>
      <c r="F95" s="38"/>
      <c r="G95" s="38"/>
      <c r="H95" s="30" t="str">
        <f>IFERROR(
  VLOOKUP(PreuveAMUREBA[[#This Row],[Type]], 'Paramètre - a masquer'!$B$7:$D$13, 2, FALSE) *
  IF(OR(PreuveAMUREBA[[#This Row],[Type]]='Paramètre - a masquer'!$B$8, PreuveAMUREBA[[#This Row],[Type]]='Paramètre - a masquer'!$B$9), PreuveAMUREBA[[#This Row],[nbre jour 
(si formation)]], 1),
""
)</f>
        <v/>
      </c>
    </row>
    <row r="96" spans="1:8" x14ac:dyDescent="0.3">
      <c r="A96" s="38"/>
      <c r="B96" s="40"/>
      <c r="C96" s="39"/>
      <c r="D96" s="39"/>
      <c r="E96" s="40"/>
      <c r="F96" s="38"/>
      <c r="G96" s="38"/>
      <c r="H96" s="30" t="str">
        <f>IFERROR(
  VLOOKUP(PreuveAMUREBA[[#This Row],[Type]], 'Paramètre - a masquer'!$B$7:$D$13, 2, FALSE) *
  IF(OR(PreuveAMUREBA[[#This Row],[Type]]='Paramètre - a masquer'!$B$8, PreuveAMUREBA[[#This Row],[Type]]='Paramètre - a masquer'!$B$9), PreuveAMUREBA[[#This Row],[nbre jour 
(si formation)]], 1),
""
)</f>
        <v/>
      </c>
    </row>
    <row r="97" spans="1:8" x14ac:dyDescent="0.3">
      <c r="A97" s="38"/>
      <c r="B97" s="40"/>
      <c r="C97" s="39"/>
      <c r="D97" s="39"/>
      <c r="E97" s="40"/>
      <c r="F97" s="38"/>
      <c r="G97" s="38"/>
      <c r="H97" s="30" t="str">
        <f>IFERROR(
  VLOOKUP(PreuveAMUREBA[[#This Row],[Type]], 'Paramètre - a masquer'!$B$7:$D$13, 2, FALSE) *
  IF(OR(PreuveAMUREBA[[#This Row],[Type]]='Paramètre - a masquer'!$B$8, PreuveAMUREBA[[#This Row],[Type]]='Paramètre - a masquer'!$B$9), PreuveAMUREBA[[#This Row],[nbre jour 
(si formation)]], 1),
""
)</f>
        <v/>
      </c>
    </row>
  </sheetData>
  <sheetProtection algorithmName="SHA-512" hashValue="G9uhTp/r0J3V4Wp11adZ4gVXDNPagX1CazYL4HSs1aJUbOoIPeTsttr1MyQ9naEMpHLUTAHnwjWuB3pRr/iL7Q==" saltValue="r7ItuBC+5YNZAygIxGsR/w==" spinCount="100000" sheet="1" objects="1" scenarios="1" formatColumns="0" insertHyperlinks="0" selectLockedCells="1" sort="0" autoFilter="0"/>
  <dataValidations count="3">
    <dataValidation allowBlank="1" showInputMessage="1" showErrorMessage="1" prompt="Si dossier chèque, le rapport doit être chargé sur la plateforme et ne doit pas faire l'objet d'une demande de renseignement complémentaire par l'adminsitration. " sqref="A2:A97" xr:uid="{82376329-B2F4-40AC-9643-979DACEBC9D6}"/>
    <dataValidation allowBlank="1" showInputMessage="1" showErrorMessage="1" promptTitle="Utiliser le format : Nom Prénom" prompt="La preuve peut être rattachée à plusieurs auditeurs, ce qui permettra à l'adminsitration de la prendre en compte directement pour ces auditeurs lors de futur demande. Si plusieurs auditeur, les séparer par &quot;; &quot; " sqref="D2:D97" xr:uid="{DD98B812-44B7-4542-8AA6-9326DDC7F65D}"/>
    <dataValidation type="whole" allowBlank="1" showInputMessage="1" showErrorMessage="1" prompt="La journée doit comporter au minimum 3h de formation pour être recevable" sqref="G4:G97 G2" xr:uid="{0FF57D1A-92E4-4FAA-A874-8E0E144AB122}">
      <formula1>0</formula1>
      <formula2>10</formula2>
    </dataValidation>
  </dataValidations>
  <pageMargins left="0.7" right="0.7" top="0.75" bottom="0.75" header="0.3" footer="0.3"/>
  <pageSetup paperSize="9" scale="37" orientation="portrait" horizontalDpi="300" verticalDpi="30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D9B1926D-BD77-4AF6-AC93-60EACC7F5DCE}">
          <x14:formula1>
            <xm:f>'Paramètre - a masquer'!$B$7:$B$13</xm:f>
          </x14:formula1>
          <xm:sqref>B2:B97</xm:sqref>
        </x14:dataValidation>
        <x14:dataValidation type="list" allowBlank="1" showInputMessage="1" showErrorMessage="1" xr:uid="{24D905E4-8957-4C39-AD13-8B451CA94EC7}">
          <x14:formula1>
            <xm:f>'Paramètre - a masquer'!$B$15:$B$23</xm:f>
          </x14:formula1>
          <xm:sqref>E2:E97</xm:sqref>
        </x14:dataValidation>
        <x14:dataValidation type="date" allowBlank="1" showInputMessage="1" showErrorMessage="1" promptTitle="Recevabilité" prompt="La preuve ne peut pas dater de plus de 5 ans au moment de la soumission de la demande" xr:uid="{FE22C84E-6F19-49EF-BC18-D8874C802F61}">
          <x14:formula1>
            <xm:f>'Paramètre - a masquer'!B4</xm:f>
          </x14:formula1>
          <x14:formula2>
            <xm:f>'Paramètre - a masquer'!B3</xm:f>
          </x14:formula2>
          <xm:sqref>C2:C97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4B49C-A31C-40A6-AA2E-BEC6106AAFBD}">
  <dimension ref="A1:K11"/>
  <sheetViews>
    <sheetView showGridLines="0" showRowColHeaders="0" workbookViewId="0">
      <selection activeCell="B5" sqref="B5"/>
    </sheetView>
  </sheetViews>
  <sheetFormatPr baseColWidth="10" defaultColWidth="11.44140625" defaultRowHeight="14.4" x14ac:dyDescent="0.3"/>
  <cols>
    <col min="1" max="1" width="48.44140625" customWidth="1"/>
    <col min="2" max="2" width="21" style="6" customWidth="1"/>
    <col min="3" max="9" width="20.6640625" style="27" customWidth="1"/>
  </cols>
  <sheetData>
    <row r="1" spans="1:11" s="21" customFormat="1" ht="40.950000000000003" customHeight="1" x14ac:dyDescent="0.3">
      <c r="A1" s="17" t="s">
        <v>37</v>
      </c>
      <c r="B1" s="18" t="s">
        <v>38</v>
      </c>
      <c r="C1" s="19" t="s">
        <v>39</v>
      </c>
      <c r="D1" s="19" t="s">
        <v>40</v>
      </c>
      <c r="E1" s="19" t="s">
        <v>41</v>
      </c>
      <c r="F1" s="19" t="s">
        <v>42</v>
      </c>
      <c r="G1" s="19" t="s">
        <v>43</v>
      </c>
      <c r="H1" s="19" t="s">
        <v>44</v>
      </c>
      <c r="I1" s="20" t="s">
        <v>45</v>
      </c>
      <c r="J1" s="19" t="s">
        <v>46</v>
      </c>
      <c r="K1" s="19" t="s">
        <v>47</v>
      </c>
    </row>
    <row r="2" spans="1:11" x14ac:dyDescent="0.3">
      <c r="A2" s="22" t="s">
        <v>48</v>
      </c>
      <c r="B2" s="35" t="s">
        <v>49</v>
      </c>
      <c r="C2" s="23">
        <f>MIN(SUMIFS(PreuveAMUREBA[Crédits théorique],PreuveAMUREBA[Type],Synthèse!C$1,PreuveAMUREBA[Compétence concernée
(dupliquer ligne si preuve valable pour plusieurs compétences)],Synthèse!$A2),C$11)</f>
        <v>0</v>
      </c>
      <c r="D2" s="23">
        <f>MIN(SUMIFS(PreuveAMUREBA[Crédits théorique],PreuveAMUREBA[Type],Synthèse!D$1,PreuveAMUREBA[Compétence concernée
(dupliquer ligne si preuve valable pour plusieurs compétences)],Synthèse!$A2),D$11)</f>
        <v>0</v>
      </c>
      <c r="E2" s="23">
        <f>MIN(SUMIFS(PreuveAMUREBA[Crédits théorique],PreuveAMUREBA[Type],Synthèse!E$1,PreuveAMUREBA[Compétence concernée
(dupliquer ligne si preuve valable pour plusieurs compétences)],Synthèse!$A2),E$11)</f>
        <v>0</v>
      </c>
      <c r="F2" s="23">
        <f>MIN(SUMIFS(PreuveAMUREBA[Crédits théorique],PreuveAMUREBA[Type],Synthèse!F$1,PreuveAMUREBA[Compétence concernée
(dupliquer ligne si preuve valable pour plusieurs compétences)],Synthèse!$A2),F$11)</f>
        <v>0</v>
      </c>
      <c r="G2" s="23">
        <f>MIN(SUMIFS(PreuveAMUREBA[Crédits théorique],PreuveAMUREBA[Type],Synthèse!G$1,PreuveAMUREBA[Compétence concernée
(dupliquer ligne si preuve valable pour plusieurs compétences)],Synthèse!$A2),G$11)</f>
        <v>0</v>
      </c>
      <c r="H2" s="23">
        <f>MIN(SUMIFS(PreuveAMUREBA[Crédits théorique],PreuveAMUREBA[Type],Synthèse!H$1,PreuveAMUREBA[Compétence concernée
(dupliquer ligne si preuve valable pour plusieurs compétences)],Synthèse!$A2),H$11)</f>
        <v>0</v>
      </c>
      <c r="I2" s="23">
        <f>MIN(SUMIFS(PreuveAMUREBA[Crédits théorique],PreuveAMUREBA[Type],Synthèse!I$1,PreuveAMUREBA[Compétence concernée
(dupliquer ligne si preuve valable pour plusieurs compétences)],Synthèse!$A2),I$11)</f>
        <v>0</v>
      </c>
      <c r="J2" s="24">
        <f>SUM(Tableau4[[#This Row],[Rapport AMUREBA]:[expertises technique (Public)]])</f>
        <v>0</v>
      </c>
      <c r="K2" s="24">
        <f>IF(Tableau4[[#This Row],[Renouvellement après labellisation temporaire ? ]]="NON",40,15)</f>
        <v>40</v>
      </c>
    </row>
    <row r="3" spans="1:11" x14ac:dyDescent="0.3">
      <c r="A3" s="22" t="s">
        <v>50</v>
      </c>
      <c r="B3" s="35" t="s">
        <v>49</v>
      </c>
      <c r="C3" s="23">
        <f>MIN(SUMIFS(PreuveAMUREBA[Crédits théorique],PreuveAMUREBA[Type],Synthèse!C$1,PreuveAMUREBA[Compétence concernée
(dupliquer ligne si preuve valable pour plusieurs compétences)],Synthèse!$A3),C$11)</f>
        <v>0</v>
      </c>
      <c r="D3" s="23">
        <f>MIN(SUMIFS(PreuveAMUREBA[Crédits théorique],PreuveAMUREBA[Type],Synthèse!D$1,PreuveAMUREBA[Compétence concernée
(dupliquer ligne si preuve valable pour plusieurs compétences)],Synthèse!$A3),D$11)</f>
        <v>0</v>
      </c>
      <c r="E3" s="23">
        <f>MIN(SUMIFS(PreuveAMUREBA[Crédits théorique],PreuveAMUREBA[Type],Synthèse!E$1,PreuveAMUREBA[Compétence concernée
(dupliquer ligne si preuve valable pour plusieurs compétences)],Synthèse!$A3),E$11)</f>
        <v>0</v>
      </c>
      <c r="F3" s="23">
        <f>MIN(SUMIFS(PreuveAMUREBA[Crédits théorique],PreuveAMUREBA[Type],Synthèse!F$1,PreuveAMUREBA[Compétence concernée
(dupliquer ligne si preuve valable pour plusieurs compétences)],Synthèse!$A3),F$11)</f>
        <v>0</v>
      </c>
      <c r="G3" s="23">
        <f>MIN(SUMIFS(PreuveAMUREBA[Crédits théorique],PreuveAMUREBA[Type],Synthèse!G$1,PreuveAMUREBA[Compétence concernée
(dupliquer ligne si preuve valable pour plusieurs compétences)],Synthèse!$A3),G$11)</f>
        <v>0</v>
      </c>
      <c r="H3" s="23">
        <f>MIN(SUMIFS(PreuveAMUREBA[Crédits théorique],PreuveAMUREBA[Type],Synthèse!H$1,PreuveAMUREBA[Compétence concernée
(dupliquer ligne si preuve valable pour plusieurs compétences)],Synthèse!$A3),H$11)</f>
        <v>0</v>
      </c>
      <c r="I3" s="23">
        <f>MIN(SUMIFS(PreuveAMUREBA[Crédits théorique],PreuveAMUREBA[Type],Synthèse!I$1,PreuveAMUREBA[Compétence concernée
(dupliquer ligne si preuve valable pour plusieurs compétences)],Synthèse!$A3),I$11)</f>
        <v>0</v>
      </c>
      <c r="J3" s="8">
        <f>SUM(Tableau4[[#This Row],[Rapport AMUREBA]:[expertises technique (Public)]])</f>
        <v>0</v>
      </c>
      <c r="K3" s="8">
        <f>IF(Tableau4[[#This Row],[Renouvellement après labellisation temporaire ? ]]="NON",40,15)</f>
        <v>40</v>
      </c>
    </row>
    <row r="4" spans="1:11" x14ac:dyDescent="0.3">
      <c r="A4" s="22" t="s">
        <v>51</v>
      </c>
      <c r="B4" s="35" t="s">
        <v>49</v>
      </c>
      <c r="C4" s="23">
        <f>MIN(SUMIFS(PreuveAMUREBA[Crédits théorique],PreuveAMUREBA[Type],Synthèse!C$1,PreuveAMUREBA[Compétence concernée
(dupliquer ligne si preuve valable pour plusieurs compétences)],Synthèse!$A4),C$11)</f>
        <v>0</v>
      </c>
      <c r="D4" s="23">
        <f>MIN(SUMIFS(PreuveAMUREBA[Crédits théorique],PreuveAMUREBA[Type],Synthèse!D$1,PreuveAMUREBA[Compétence concernée
(dupliquer ligne si preuve valable pour plusieurs compétences)],Synthèse!$A4),D$11)</f>
        <v>0</v>
      </c>
      <c r="E4" s="23">
        <f>MIN(SUMIFS(PreuveAMUREBA[Crédits théorique],PreuveAMUREBA[Type],Synthèse!E$1,PreuveAMUREBA[Compétence concernée
(dupliquer ligne si preuve valable pour plusieurs compétences)],Synthèse!$A4),E$11)</f>
        <v>0</v>
      </c>
      <c r="F4" s="23">
        <f>MIN(SUMIFS(PreuveAMUREBA[Crédits théorique],PreuveAMUREBA[Type],Synthèse!F$1,PreuveAMUREBA[Compétence concernée
(dupliquer ligne si preuve valable pour plusieurs compétences)],Synthèse!$A4),F$11)</f>
        <v>0</v>
      </c>
      <c r="G4" s="23">
        <f>MIN(SUMIFS(PreuveAMUREBA[Crédits théorique],PreuveAMUREBA[Type],Synthèse!G$1,PreuveAMUREBA[Compétence concernée
(dupliquer ligne si preuve valable pour plusieurs compétences)],Synthèse!$A4),G$11)</f>
        <v>0</v>
      </c>
      <c r="H4" s="23">
        <f>MIN(SUMIFS(PreuveAMUREBA[Crédits théorique],PreuveAMUREBA[Type],Synthèse!H$1,PreuveAMUREBA[Compétence concernée
(dupliquer ligne si preuve valable pour plusieurs compétences)],Synthèse!$A4),H$11)</f>
        <v>0</v>
      </c>
      <c r="I4" s="23">
        <f>MIN(SUMIFS(PreuveAMUREBA[Crédits théorique],PreuveAMUREBA[Type],Synthèse!I$1,PreuveAMUREBA[Compétence concernée
(dupliquer ligne si preuve valable pour plusieurs compétences)],Synthèse!$A4),I$11)</f>
        <v>0</v>
      </c>
      <c r="J4" s="8">
        <f>SUM(Tableau4[[#This Row],[Rapport AMUREBA]:[expertises technique (Public)]])</f>
        <v>0</v>
      </c>
      <c r="K4" s="8">
        <f>IF(Tableau4[[#This Row],[Renouvellement après labellisation temporaire ? ]]="NON",40,15)</f>
        <v>40</v>
      </c>
    </row>
    <row r="5" spans="1:11" x14ac:dyDescent="0.3">
      <c r="A5" s="22" t="s">
        <v>52</v>
      </c>
      <c r="B5" s="35" t="s">
        <v>49</v>
      </c>
      <c r="C5" s="23">
        <f>MIN(SUMIFS(PreuveAMUREBA[Crédits théorique],PreuveAMUREBA[Type],Synthèse!C$1,PreuveAMUREBA[Compétence concernée
(dupliquer ligne si preuve valable pour plusieurs compétences)],Synthèse!$A5),C$11)</f>
        <v>0</v>
      </c>
      <c r="D5" s="23">
        <f>MIN(SUMIFS(PreuveAMUREBA[Crédits théorique],PreuveAMUREBA[Type],Synthèse!D$1,PreuveAMUREBA[Compétence concernée
(dupliquer ligne si preuve valable pour plusieurs compétences)],Synthèse!$A5),D$11)</f>
        <v>0</v>
      </c>
      <c r="E5" s="23">
        <f>MIN(SUMIFS(PreuveAMUREBA[Crédits théorique],PreuveAMUREBA[Type],Synthèse!E$1,PreuveAMUREBA[Compétence concernée
(dupliquer ligne si preuve valable pour plusieurs compétences)],Synthèse!$A5),E$11)</f>
        <v>0</v>
      </c>
      <c r="F5" s="23">
        <f>MIN(SUMIFS(PreuveAMUREBA[Crédits théorique],PreuveAMUREBA[Type],Synthèse!F$1,PreuveAMUREBA[Compétence concernée
(dupliquer ligne si preuve valable pour plusieurs compétences)],Synthèse!$A5),F$11)</f>
        <v>0</v>
      </c>
      <c r="G5" s="23">
        <f>MIN(SUMIFS(PreuveAMUREBA[Crédits théorique],PreuveAMUREBA[Type],Synthèse!G$1,PreuveAMUREBA[Compétence concernée
(dupliquer ligne si preuve valable pour plusieurs compétences)],Synthèse!$A5),G$11)</f>
        <v>0</v>
      </c>
      <c r="H5" s="23">
        <f>MIN(SUMIFS(PreuveAMUREBA[Crédits théorique],PreuveAMUREBA[Type],Synthèse!H$1,PreuveAMUREBA[Compétence concernée
(dupliquer ligne si preuve valable pour plusieurs compétences)],Synthèse!$A5),H$11)</f>
        <v>0</v>
      </c>
      <c r="I5" s="23">
        <f>MIN(SUMIFS(PreuveAMUREBA[Crédits théorique],PreuveAMUREBA[Type],Synthèse!I$1,PreuveAMUREBA[Compétence concernée
(dupliquer ligne si preuve valable pour plusieurs compétences)],Synthèse!$A5),I$11)</f>
        <v>0</v>
      </c>
      <c r="J5" s="8">
        <f>SUM(Tableau4[[#This Row],[Rapport AMUREBA]:[expertises technique (Public)]])</f>
        <v>0</v>
      </c>
      <c r="K5" s="8">
        <f>IF(Tableau4[[#This Row],[Renouvellement après labellisation temporaire ? ]]="NON",40,15)</f>
        <v>40</v>
      </c>
    </row>
    <row r="6" spans="1:11" x14ac:dyDescent="0.3">
      <c r="A6" s="22" t="s">
        <v>53</v>
      </c>
      <c r="B6" s="35" t="s">
        <v>49</v>
      </c>
      <c r="C6" s="23">
        <f>MIN(SUMIFS(PreuveAMUREBA[Crédits théorique],PreuveAMUREBA[Type],Synthèse!C$1,PreuveAMUREBA[Compétence concernée
(dupliquer ligne si preuve valable pour plusieurs compétences)],Synthèse!$A6),C$11)</f>
        <v>0</v>
      </c>
      <c r="D6" s="23">
        <f>MIN(SUMIFS(PreuveAMUREBA[Crédits théorique],PreuveAMUREBA[Type],Synthèse!D$1,PreuveAMUREBA[Compétence concernée
(dupliquer ligne si preuve valable pour plusieurs compétences)],Synthèse!$A6),D$11)</f>
        <v>0</v>
      </c>
      <c r="E6" s="23">
        <f>MIN(SUMIFS(PreuveAMUREBA[Crédits théorique],PreuveAMUREBA[Type],Synthèse!E$1,PreuveAMUREBA[Compétence concernée
(dupliquer ligne si preuve valable pour plusieurs compétences)],Synthèse!$A6),E$11)</f>
        <v>0</v>
      </c>
      <c r="F6" s="23">
        <f>MIN(SUMIFS(PreuveAMUREBA[Crédits théorique],PreuveAMUREBA[Type],Synthèse!F$1,PreuveAMUREBA[Compétence concernée
(dupliquer ligne si preuve valable pour plusieurs compétences)],Synthèse!$A6),F$11)</f>
        <v>0</v>
      </c>
      <c r="G6" s="23">
        <f>MIN(SUMIFS(PreuveAMUREBA[Crédits théorique],PreuveAMUREBA[Type],Synthèse!G$1,PreuveAMUREBA[Compétence concernée
(dupliquer ligne si preuve valable pour plusieurs compétences)],Synthèse!$A6),G$11)</f>
        <v>0</v>
      </c>
      <c r="H6" s="23">
        <f>MIN(SUMIFS(PreuveAMUREBA[Crédits théorique],PreuveAMUREBA[Type],Synthèse!H$1,PreuveAMUREBA[Compétence concernée
(dupliquer ligne si preuve valable pour plusieurs compétences)],Synthèse!$A6),H$11)</f>
        <v>0</v>
      </c>
      <c r="I6" s="23">
        <f>MIN(SUMIFS(PreuveAMUREBA[Crédits théorique],PreuveAMUREBA[Type],Synthèse!I$1,PreuveAMUREBA[Compétence concernée
(dupliquer ligne si preuve valable pour plusieurs compétences)],Synthèse!$A6),I$11)</f>
        <v>0</v>
      </c>
      <c r="J6" s="8">
        <f>SUM(Tableau4[[#This Row],[Rapport AMUREBA]:[expertises technique (Public)]])</f>
        <v>0</v>
      </c>
      <c r="K6" s="8">
        <f>IF(Tableau4[[#This Row],[Renouvellement après labellisation temporaire ? ]]="NON",40,15)</f>
        <v>40</v>
      </c>
    </row>
    <row r="7" spans="1:11" x14ac:dyDescent="0.3">
      <c r="A7" s="22" t="s">
        <v>54</v>
      </c>
      <c r="B7" s="35" t="s">
        <v>49</v>
      </c>
      <c r="C7" s="23">
        <f>MIN(SUMIFS(PreuveAMUREBA[Crédits théorique],PreuveAMUREBA[Type],Synthèse!C$1,PreuveAMUREBA[Compétence concernée
(dupliquer ligne si preuve valable pour plusieurs compétences)],Synthèse!$A7),C$11)</f>
        <v>0</v>
      </c>
      <c r="D7" s="23">
        <f>MIN(SUMIFS(PreuveAMUREBA[Crédits théorique],PreuveAMUREBA[Type],Synthèse!D$1,PreuveAMUREBA[Compétence concernée
(dupliquer ligne si preuve valable pour plusieurs compétences)],Synthèse!$A7),D$11)</f>
        <v>0</v>
      </c>
      <c r="E7" s="23">
        <f>MIN(SUMIFS(PreuveAMUREBA[Crédits théorique],PreuveAMUREBA[Type],Synthèse!E$1,PreuveAMUREBA[Compétence concernée
(dupliquer ligne si preuve valable pour plusieurs compétences)],Synthèse!$A7),E$11)</f>
        <v>0</v>
      </c>
      <c r="F7" s="23">
        <f>MIN(SUMIFS(PreuveAMUREBA[Crédits théorique],PreuveAMUREBA[Type],Synthèse!F$1,PreuveAMUREBA[Compétence concernée
(dupliquer ligne si preuve valable pour plusieurs compétences)],Synthèse!$A7),F$11)</f>
        <v>0</v>
      </c>
      <c r="G7" s="23">
        <f>MIN(SUMIFS(PreuveAMUREBA[Crédits théorique],PreuveAMUREBA[Type],Synthèse!G$1,PreuveAMUREBA[Compétence concernée
(dupliquer ligne si preuve valable pour plusieurs compétences)],Synthèse!$A7),G$11)</f>
        <v>0</v>
      </c>
      <c r="H7" s="23">
        <f>MIN(SUMIFS(PreuveAMUREBA[Crédits théorique],PreuveAMUREBA[Type],Synthèse!H$1,PreuveAMUREBA[Compétence concernée
(dupliquer ligne si preuve valable pour plusieurs compétences)],Synthèse!$A7),H$11)</f>
        <v>0</v>
      </c>
      <c r="I7" s="23">
        <f>MIN(SUMIFS(PreuveAMUREBA[Crédits théorique],PreuveAMUREBA[Type],Synthèse!I$1,PreuveAMUREBA[Compétence concernée
(dupliquer ligne si preuve valable pour plusieurs compétences)],Synthèse!$A7),I$11)</f>
        <v>0</v>
      </c>
      <c r="J7" s="8">
        <f>SUM(Tableau4[[#This Row],[Rapport AMUREBA]:[expertises technique (Public)]])</f>
        <v>0</v>
      </c>
      <c r="K7" s="8">
        <f>IF(Tableau4[[#This Row],[Renouvellement après labellisation temporaire ? ]]="NON",40,15)</f>
        <v>40</v>
      </c>
    </row>
    <row r="8" spans="1:11" x14ac:dyDescent="0.3">
      <c r="A8" s="22" t="s">
        <v>55</v>
      </c>
      <c r="B8" s="35" t="s">
        <v>49</v>
      </c>
      <c r="C8" s="23">
        <f>MIN(SUMIFS(PreuveAMUREBA[Crédits théorique],PreuveAMUREBA[Type],Synthèse!C$1,PreuveAMUREBA[Compétence concernée
(dupliquer ligne si preuve valable pour plusieurs compétences)],Synthèse!$A8),C$11)</f>
        <v>0</v>
      </c>
      <c r="D8" s="23">
        <f>MIN(SUMIFS(PreuveAMUREBA[Crédits théorique],PreuveAMUREBA[Type],Synthèse!D$1,PreuveAMUREBA[Compétence concernée
(dupliquer ligne si preuve valable pour plusieurs compétences)],Synthèse!$A8),D$11)</f>
        <v>0</v>
      </c>
      <c r="E8" s="23">
        <f>MIN(SUMIFS(PreuveAMUREBA[Crédits théorique],PreuveAMUREBA[Type],Synthèse!E$1,PreuveAMUREBA[Compétence concernée
(dupliquer ligne si preuve valable pour plusieurs compétences)],Synthèse!$A8),E$11)</f>
        <v>0</v>
      </c>
      <c r="F8" s="23">
        <f>MIN(SUMIFS(PreuveAMUREBA[Crédits théorique],PreuveAMUREBA[Type],Synthèse!F$1,PreuveAMUREBA[Compétence concernée
(dupliquer ligne si preuve valable pour plusieurs compétences)],Synthèse!$A8),F$11)</f>
        <v>0</v>
      </c>
      <c r="G8" s="23">
        <f>MIN(SUMIFS(PreuveAMUREBA[Crédits théorique],PreuveAMUREBA[Type],Synthèse!G$1,PreuveAMUREBA[Compétence concernée
(dupliquer ligne si preuve valable pour plusieurs compétences)],Synthèse!$A8),G$11)</f>
        <v>0</v>
      </c>
      <c r="H8" s="23">
        <f>MIN(SUMIFS(PreuveAMUREBA[Crédits théorique],PreuveAMUREBA[Type],Synthèse!H$1,PreuveAMUREBA[Compétence concernée
(dupliquer ligne si preuve valable pour plusieurs compétences)],Synthèse!$A8),H$11)</f>
        <v>0</v>
      </c>
      <c r="I8" s="23">
        <f>MIN(SUMIFS(PreuveAMUREBA[Crédits théorique],PreuveAMUREBA[Type],Synthèse!I$1,PreuveAMUREBA[Compétence concernée
(dupliquer ligne si preuve valable pour plusieurs compétences)],Synthèse!$A8),I$11)</f>
        <v>0</v>
      </c>
      <c r="J8" s="8">
        <f>SUM(Tableau4[[#This Row],[Rapport AMUREBA]:[expertises technique (Public)]])</f>
        <v>0</v>
      </c>
      <c r="K8" s="8">
        <f>IF(Tableau4[[#This Row],[Renouvellement après labellisation temporaire ? ]]="NON",40,15)</f>
        <v>40</v>
      </c>
    </row>
    <row r="9" spans="1:11" x14ac:dyDescent="0.3">
      <c r="A9" s="22" t="s">
        <v>56</v>
      </c>
      <c r="B9" s="35" t="s">
        <v>49</v>
      </c>
      <c r="C9" s="23">
        <f>MIN(SUMIFS(PreuveAMUREBA[Crédits théorique],PreuveAMUREBA[Type],Synthèse!C$1,PreuveAMUREBA[Compétence concernée
(dupliquer ligne si preuve valable pour plusieurs compétences)],Synthèse!$A9),C$11)</f>
        <v>0</v>
      </c>
      <c r="D9" s="23">
        <f>MIN(SUMIFS(PreuveAMUREBA[Crédits théorique],PreuveAMUREBA[Type],Synthèse!D$1,PreuveAMUREBA[Compétence concernée
(dupliquer ligne si preuve valable pour plusieurs compétences)],Synthèse!$A9),D$11)</f>
        <v>0</v>
      </c>
      <c r="E9" s="23">
        <f>MIN(SUMIFS(PreuveAMUREBA[Crédits théorique],PreuveAMUREBA[Type],Synthèse!E$1,PreuveAMUREBA[Compétence concernée
(dupliquer ligne si preuve valable pour plusieurs compétences)],Synthèse!$A9),E$11)</f>
        <v>0</v>
      </c>
      <c r="F9" s="23">
        <f>MIN(SUMIFS(PreuveAMUREBA[Crédits théorique],PreuveAMUREBA[Type],Synthèse!F$1,PreuveAMUREBA[Compétence concernée
(dupliquer ligne si preuve valable pour plusieurs compétences)],Synthèse!$A9),F$11)</f>
        <v>0</v>
      </c>
      <c r="G9" s="23">
        <f>MIN(SUMIFS(PreuveAMUREBA[Crédits théorique],PreuveAMUREBA[Type],Synthèse!G$1,PreuveAMUREBA[Compétence concernée
(dupliquer ligne si preuve valable pour plusieurs compétences)],Synthèse!$A9),G$11)</f>
        <v>0</v>
      </c>
      <c r="H9" s="23">
        <f>MIN(SUMIFS(PreuveAMUREBA[Crédits théorique],PreuveAMUREBA[Type],Synthèse!H$1,PreuveAMUREBA[Compétence concernée
(dupliquer ligne si preuve valable pour plusieurs compétences)],Synthèse!$A9),H$11)</f>
        <v>0</v>
      </c>
      <c r="I9" s="23">
        <f>MIN(SUMIFS(PreuveAMUREBA[Crédits théorique],PreuveAMUREBA[Type],Synthèse!I$1,PreuveAMUREBA[Compétence concernée
(dupliquer ligne si preuve valable pour plusieurs compétences)],Synthèse!$A9),I$11)</f>
        <v>0</v>
      </c>
      <c r="J9" s="8">
        <f>SUM(Tableau4[[#This Row],[Rapport AMUREBA]:[expertises technique (Public)]])</f>
        <v>0</v>
      </c>
      <c r="K9" s="8">
        <f>IF(Tableau4[[#This Row],[Renouvellement après labellisation temporaire ? ]]="NON",40,15)</f>
        <v>40</v>
      </c>
    </row>
    <row r="10" spans="1:11" x14ac:dyDescent="0.3">
      <c r="A10" s="25" t="s">
        <v>57</v>
      </c>
      <c r="B10" s="35" t="s">
        <v>49</v>
      </c>
      <c r="C10" s="23">
        <f>MIN(SUMIFS(PreuveAMUREBA[Crédits théorique],PreuveAMUREBA[Type],Synthèse!C$1,PreuveAMUREBA[Compétence concernée
(dupliquer ligne si preuve valable pour plusieurs compétences)],Synthèse!$A10),C$11)</f>
        <v>0</v>
      </c>
      <c r="D10" s="23">
        <f>MIN(SUMIFS(PreuveAMUREBA[Crédits théorique],PreuveAMUREBA[Type],Synthèse!D$1,PreuveAMUREBA[Compétence concernée
(dupliquer ligne si preuve valable pour plusieurs compétences)],Synthèse!$A10),D$11)</f>
        <v>0</v>
      </c>
      <c r="E10" s="23">
        <f>MIN(SUMIFS(PreuveAMUREBA[Crédits théorique],PreuveAMUREBA[Type],Synthèse!E$1,PreuveAMUREBA[Compétence concernée
(dupliquer ligne si preuve valable pour plusieurs compétences)],Synthèse!$A10),E$11)</f>
        <v>0</v>
      </c>
      <c r="F10" s="23">
        <f>MIN(SUMIFS(PreuveAMUREBA[Crédits théorique],PreuveAMUREBA[Type],Synthèse!F$1,PreuveAMUREBA[Compétence concernée
(dupliquer ligne si preuve valable pour plusieurs compétences)],Synthèse!$A10),F$11)</f>
        <v>0</v>
      </c>
      <c r="G10" s="23">
        <f>MIN(SUMIFS(PreuveAMUREBA[Crédits théorique],PreuveAMUREBA[Type],Synthèse!G$1,PreuveAMUREBA[Compétence concernée
(dupliquer ligne si preuve valable pour plusieurs compétences)],Synthèse!$A10),G$11)</f>
        <v>0</v>
      </c>
      <c r="H10" s="23">
        <f>MIN(SUMIFS(PreuveAMUREBA[Crédits théorique],PreuveAMUREBA[Type],Synthèse!H$1,PreuveAMUREBA[Compétence concernée
(dupliquer ligne si preuve valable pour plusieurs compétences)],Synthèse!$A10),H$11)</f>
        <v>0</v>
      </c>
      <c r="I10" s="23">
        <f>MIN(SUMIFS(PreuveAMUREBA[Crédits théorique],PreuveAMUREBA[Type],Synthèse!I$1,PreuveAMUREBA[Compétence concernée
(dupliquer ligne si preuve valable pour plusieurs compétences)],Synthèse!$A10),I$11)</f>
        <v>0</v>
      </c>
      <c r="J10" s="26">
        <f>SUM(Tableau4[[#This Row],[Rapport AMUREBA]:[expertises technique (Public)]])</f>
        <v>0</v>
      </c>
      <c r="K10" s="26">
        <f>IF(Tableau4[[#This Row],[Renouvellement après labellisation temporaire ? ]]="NON",40,15)</f>
        <v>40</v>
      </c>
    </row>
    <row r="11" spans="1:11" x14ac:dyDescent="0.3">
      <c r="A11" s="10" t="s">
        <v>58</v>
      </c>
      <c r="B11" s="15"/>
      <c r="C11" s="16">
        <v>40</v>
      </c>
      <c r="D11" s="16">
        <v>10</v>
      </c>
      <c r="E11" s="16">
        <v>10</v>
      </c>
      <c r="F11" s="16">
        <v>5</v>
      </c>
      <c r="G11" s="16">
        <v>20</v>
      </c>
      <c r="H11" s="16">
        <v>10</v>
      </c>
      <c r="I11" s="16">
        <v>20</v>
      </c>
      <c r="J11" s="9"/>
      <c r="K11" s="9"/>
    </row>
  </sheetData>
  <sheetProtection algorithmName="SHA-512" hashValue="LNFF2ICGeQlaPRVXxJcss1FvN4l53UCYj2xzLcyg2CmnSy85JIoCFrH4Jz0std1WzFPx+/lVRZySHPlHi61VcA==" saltValue="0wrgsE9h+V+eSm//6OEwTA==" spinCount="100000" sheet="1" objects="1" scenarios="1" selectLockedCells="1"/>
  <dataValidations count="1">
    <dataValidation type="list" showInputMessage="1" showErrorMessage="1" sqref="B2:B10" xr:uid="{57E69F11-E533-4071-857B-7101841AE642}">
      <formula1>"OUI,NON"</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4645A-C75A-42C8-8DEE-A638E551A7F9}">
  <dimension ref="A3:D23"/>
  <sheetViews>
    <sheetView workbookViewId="0">
      <selection activeCell="B41" sqref="B41"/>
    </sheetView>
  </sheetViews>
  <sheetFormatPr baseColWidth="10" defaultColWidth="11.44140625" defaultRowHeight="14.4" x14ac:dyDescent="0.3"/>
  <cols>
    <col min="1" max="1" width="23.5546875" customWidth="1"/>
    <col min="2" max="2" width="48.6640625" customWidth="1"/>
    <col min="3" max="3" width="21.33203125" style="6" customWidth="1"/>
    <col min="4" max="4" width="11.5546875" style="6"/>
  </cols>
  <sheetData>
    <row r="3" spans="1:4" x14ac:dyDescent="0.3">
      <c r="A3" t="s">
        <v>59</v>
      </c>
      <c r="B3" s="2">
        <f ca="1">TODAY()</f>
        <v>45826</v>
      </c>
    </row>
    <row r="4" spans="1:4" x14ac:dyDescent="0.3">
      <c r="A4" t="s">
        <v>60</v>
      </c>
      <c r="B4" s="2">
        <f ca="1">B3-(5*365)</f>
        <v>44001</v>
      </c>
    </row>
    <row r="6" spans="1:4" x14ac:dyDescent="0.3">
      <c r="B6" s="7"/>
      <c r="C6" s="8" t="s">
        <v>61</v>
      </c>
      <c r="D6" s="8" t="s">
        <v>62</v>
      </c>
    </row>
    <row r="7" spans="1:4" x14ac:dyDescent="0.3">
      <c r="A7" t="s">
        <v>63</v>
      </c>
      <c r="B7" s="7" t="s">
        <v>39</v>
      </c>
      <c r="C7" s="8">
        <v>4</v>
      </c>
      <c r="D7" s="8">
        <v>40</v>
      </c>
    </row>
    <row r="8" spans="1:4" x14ac:dyDescent="0.3">
      <c r="B8" s="7" t="s">
        <v>40</v>
      </c>
      <c r="C8" s="8">
        <v>1</v>
      </c>
      <c r="D8" s="8">
        <v>10</v>
      </c>
    </row>
    <row r="9" spans="1:4" x14ac:dyDescent="0.3">
      <c r="B9" s="7" t="s">
        <v>41</v>
      </c>
      <c r="C9" s="8">
        <v>2</v>
      </c>
      <c r="D9" s="8">
        <v>10</v>
      </c>
    </row>
    <row r="10" spans="1:4" x14ac:dyDescent="0.3">
      <c r="B10" s="7" t="s">
        <v>42</v>
      </c>
      <c r="C10" s="8">
        <v>1</v>
      </c>
      <c r="D10" s="8">
        <v>5</v>
      </c>
    </row>
    <row r="11" spans="1:4" x14ac:dyDescent="0.3">
      <c r="B11" s="7" t="s">
        <v>43</v>
      </c>
      <c r="C11" s="8">
        <v>2</v>
      </c>
      <c r="D11" s="8">
        <v>20</v>
      </c>
    </row>
    <row r="12" spans="1:4" x14ac:dyDescent="0.3">
      <c r="B12" s="7" t="s">
        <v>44</v>
      </c>
      <c r="C12" s="8">
        <v>2</v>
      </c>
      <c r="D12" s="8">
        <v>10</v>
      </c>
    </row>
    <row r="13" spans="1:4" x14ac:dyDescent="0.3">
      <c r="B13" s="7" t="s">
        <v>45</v>
      </c>
      <c r="C13" s="8">
        <v>4</v>
      </c>
      <c r="D13" s="8">
        <v>20</v>
      </c>
    </row>
    <row r="15" spans="1:4" x14ac:dyDescent="0.3">
      <c r="A15" t="s">
        <v>37</v>
      </c>
      <c r="B15" s="3" t="s">
        <v>48</v>
      </c>
    </row>
    <row r="16" spans="1:4" x14ac:dyDescent="0.3">
      <c r="B16" s="4" t="s">
        <v>50</v>
      </c>
    </row>
    <row r="17" spans="2:2" x14ac:dyDescent="0.3">
      <c r="B17" s="4" t="s">
        <v>51</v>
      </c>
    </row>
    <row r="18" spans="2:2" x14ac:dyDescent="0.3">
      <c r="B18" s="4" t="s">
        <v>52</v>
      </c>
    </row>
    <row r="19" spans="2:2" x14ac:dyDescent="0.3">
      <c r="B19" s="4" t="s">
        <v>53</v>
      </c>
    </row>
    <row r="20" spans="2:2" x14ac:dyDescent="0.3">
      <c r="B20" s="4" t="s">
        <v>54</v>
      </c>
    </row>
    <row r="21" spans="2:2" x14ac:dyDescent="0.3">
      <c r="B21" s="4" t="s">
        <v>55</v>
      </c>
    </row>
    <row r="22" spans="2:2" x14ac:dyDescent="0.3">
      <c r="B22" s="4" t="s">
        <v>56</v>
      </c>
    </row>
    <row r="23" spans="2:2" x14ac:dyDescent="0.3">
      <c r="B23" s="5"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6BADA4ADCFF848817D451C67F70FE1" ma:contentTypeVersion="10" ma:contentTypeDescription="Crée un document." ma:contentTypeScope="" ma:versionID="fac8fe95ef2f6c22269047f6c66a73f2">
  <xsd:schema xmlns:xsd="http://www.w3.org/2001/XMLSchema" xmlns:xs="http://www.w3.org/2001/XMLSchema" xmlns:p="http://schemas.microsoft.com/office/2006/metadata/properties" xmlns:ns2="487eb853-fbd4-49b1-85a9-754f1add6f3f" targetNamespace="http://schemas.microsoft.com/office/2006/metadata/properties" ma:root="true" ma:fieldsID="bf497b339e409dc121509ee230a9922f" ns2:_="">
    <xsd:import namespace="487eb853-fbd4-49b1-85a9-754f1add6f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Versiondurapport" minOccurs="0"/>
                <xsd:element ref="ns2:R_x00e9_f_x00e9_rencedudossi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eb853-fbd4-49b1-85a9-754f1add6f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Versiondurapport" ma:index="16" nillable="true" ma:displayName="Version du rapport" ma:format="Dropdown" ma:internalName="Versiondurapport">
      <xsd:simpleType>
        <xsd:restriction base="dms:Text">
          <xsd:maxLength value="255"/>
        </xsd:restriction>
      </xsd:simpleType>
    </xsd:element>
    <xsd:element name="R_x00e9_f_x00e9_rencedudossier" ma:index="17" nillable="true" ma:displayName="Référence du dossier" ma:format="Dropdown" ma:internalName="R_x00e9_f_x00e9_rencedudossi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ondurapport xmlns="487eb853-fbd4-49b1-85a9-754f1add6f3f" xsi:nil="true"/>
    <R_x00e9_f_x00e9_rencedudossier xmlns="487eb853-fbd4-49b1-85a9-754f1add6f3f" xsi:nil="true"/>
  </documentManagement>
</p:properties>
</file>

<file path=customXml/itemProps1.xml><?xml version="1.0" encoding="utf-8"?>
<ds:datastoreItem xmlns:ds="http://schemas.openxmlformats.org/officeDocument/2006/customXml" ds:itemID="{80E6DA52-9E69-4E0E-9F4C-6793ECAE7B4B}">
  <ds:schemaRefs>
    <ds:schemaRef ds:uri="http://schemas.microsoft.com/sharepoint/v3/contenttype/forms"/>
  </ds:schemaRefs>
</ds:datastoreItem>
</file>

<file path=customXml/itemProps2.xml><?xml version="1.0" encoding="utf-8"?>
<ds:datastoreItem xmlns:ds="http://schemas.openxmlformats.org/officeDocument/2006/customXml" ds:itemID="{56C7B3E2-07A7-4127-827B-A12BDF8A1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eb853-fbd4-49b1-85a9-754f1add6f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D721F-9AC3-420C-8F15-19113E385CF4}">
  <ds:schemaRefs>
    <ds:schemaRef ds:uri="http://schemas.microsoft.com/office/2006/metadata/properties"/>
    <ds:schemaRef ds:uri="http://purl.org/dc/dcmitype/"/>
    <ds:schemaRef ds:uri="http://purl.org/dc/elements/1.1/"/>
    <ds:schemaRef ds:uri="http://schemas.microsoft.com/office/infopath/2007/PartnerControls"/>
    <ds:schemaRef ds:uri="http://schemas.microsoft.com/office/2006/documentManagement/types"/>
    <ds:schemaRef ds:uri="http://www.w3.org/XML/1998/namespace"/>
    <ds:schemaRef ds:uri="487eb853-fbd4-49b1-85a9-754f1add6f3f"/>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 lire ! </vt:lpstr>
      <vt:lpstr>Liste des preuves</vt:lpstr>
      <vt:lpstr>Synthèse</vt:lpstr>
      <vt:lpstr>Paramètre - a masquer</vt:lpstr>
      <vt:lpstr>'A lire ! '!Zone_d_impression</vt:lpstr>
      <vt:lpstr>'Liste des preuves'!Zone_d_impression</vt:lpstr>
    </vt:vector>
  </TitlesOfParts>
  <Manager/>
  <Company>SPW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TACK Grégory</dc:creator>
  <cp:keywords/>
  <dc:description/>
  <cp:lastModifiedBy>TACK Grégory</cp:lastModifiedBy>
  <cp:revision/>
  <dcterms:created xsi:type="dcterms:W3CDTF">2025-06-11T09:45:40Z</dcterms:created>
  <dcterms:modified xsi:type="dcterms:W3CDTF">2025-06-18T14:44:25Z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0x0101001F6BADA4ADCFF848817D451C67F70FE1</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SIP_Label_8903f633-4a78-4eed-bb49-365e45b1f3e8_Enabled">
    <vt:lpwstr>true</vt:lpwstr>
  </property>
  <property fmtid="{D5CDD505-2E9C-101B-9397-08002B2CF9AE}" pid="11" name="MSIP_Label_8903f633-4a78-4eed-bb49-365e45b1f3e8_SetDate">
    <vt:lpwstr>2025-06-18T08:48:47Z</vt:lpwstr>
  </property>
  <property fmtid="{D5CDD505-2E9C-101B-9397-08002B2CF9AE}" pid="12" name="MSIP_Label_8903f633-4a78-4eed-bb49-365e45b1f3e8_Method">
    <vt:lpwstr>Privileged</vt:lpwstr>
  </property>
  <property fmtid="{D5CDD505-2E9C-101B-9397-08002B2CF9AE}" pid="13" name="MSIP_Label_8903f633-4a78-4eed-bb49-365e45b1f3e8_Name">
    <vt:lpwstr>8903f633-4a78-4eed-bb49-365e45b1f3e8</vt:lpwstr>
  </property>
  <property fmtid="{D5CDD505-2E9C-101B-9397-08002B2CF9AE}" pid="14" name="MSIP_Label_8903f633-4a78-4eed-bb49-365e45b1f3e8_SiteId">
    <vt:lpwstr>1f816a84-7aa6-4a56-b22a-7b3452fa8681</vt:lpwstr>
  </property>
  <property fmtid="{D5CDD505-2E9C-101B-9397-08002B2CF9AE}" pid="15" name="MSIP_Label_8903f633-4a78-4eed-bb49-365e45b1f3e8_ActionId">
    <vt:lpwstr>f73517cd-6515-483f-92c5-18ebdeafac05</vt:lpwstr>
  </property>
  <property fmtid="{D5CDD505-2E9C-101B-9397-08002B2CF9AE}" pid="16" name="MSIP_Label_8903f633-4a78-4eed-bb49-365e45b1f3e8_ContentBits">
    <vt:lpwstr>0</vt:lpwstr>
  </property>
  <property fmtid="{D5CDD505-2E9C-101B-9397-08002B2CF9AE}" pid="17" name="MSIP_Label_8903f633-4a78-4eed-bb49-365e45b1f3e8_Tag">
    <vt:lpwstr>10, 0, 1, 1</vt:lpwstr>
  </property>
</Properties>
</file>