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lloniegov.sharepoint.com/sites/bilansnergtiqueswallons-EspacedetravailICEDD-SPW/Documents partages/Espace de travail ICEDD - SPW/BILAN 2023/RAPPORTS/Publication Site SPW/"/>
    </mc:Choice>
  </mc:AlternateContent>
  <xr:revisionPtr revIDLastSave="0" documentId="8_{C1275D90-5742-4E3A-B1B0-3E7E9BB476D0}" xr6:coauthVersionLast="47" xr6:coauthVersionMax="47" xr10:uidLastSave="{00000000-0000-0000-0000-000000000000}"/>
  <bookViews>
    <workbookView xWindow="-120" yWindow="-120" windowWidth="29040" windowHeight="15720" xr2:uid="{96EBDE6C-A280-4377-8D98-642DEADE781C}"/>
  </bookViews>
  <sheets>
    <sheet name="2023" sheetId="1" r:id="rId1"/>
  </sheets>
  <definedNames>
    <definedName name="_Key1" hidden="1">#REF!</definedName>
    <definedName name="_Order1" hidden="1">255</definedName>
    <definedName name="_Sort" hidden="1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APBEXhrIndnt" hidden="1">"Wide"</definedName>
    <definedName name="SAPsysID" hidden="1">"708C5W7SBKP804JT78WJ0JNKI"</definedName>
    <definedName name="SAPwbID" hidden="1">"ARS"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0">'2023'!$A$1:$AT$123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23" i="1" l="1"/>
  <c r="T123" i="1"/>
  <c r="O123" i="1"/>
  <c r="F123" i="1"/>
  <c r="AT123" i="1" s="1"/>
  <c r="AM122" i="1"/>
  <c r="T122" i="1"/>
  <c r="O122" i="1"/>
  <c r="F122" i="1"/>
  <c r="AM121" i="1"/>
  <c r="AT121" i="1" s="1"/>
  <c r="T121" i="1"/>
  <c r="O121" i="1"/>
  <c r="F121" i="1"/>
  <c r="AM120" i="1"/>
  <c r="T120" i="1"/>
  <c r="O120" i="1"/>
  <c r="F120" i="1"/>
  <c r="AM119" i="1"/>
  <c r="T119" i="1"/>
  <c r="O119" i="1"/>
  <c r="F119" i="1"/>
  <c r="T117" i="1"/>
  <c r="F117" i="1"/>
  <c r="T116" i="1"/>
  <c r="F116" i="1"/>
  <c r="AM115" i="1"/>
  <c r="O115" i="1"/>
  <c r="AM114" i="1"/>
  <c r="T113" i="1"/>
  <c r="F113" i="1"/>
  <c r="AM112" i="1"/>
  <c r="T112" i="1"/>
  <c r="F112" i="1"/>
  <c r="O111" i="1"/>
  <c r="T109" i="1"/>
  <c r="F109" i="1"/>
  <c r="T108" i="1"/>
  <c r="F108" i="1"/>
  <c r="AM107" i="1"/>
  <c r="O107" i="1"/>
  <c r="AM106" i="1"/>
  <c r="T105" i="1"/>
  <c r="F105" i="1"/>
  <c r="AM104" i="1"/>
  <c r="T104" i="1"/>
  <c r="F104" i="1"/>
  <c r="O103" i="1"/>
  <c r="T101" i="1"/>
  <c r="F101" i="1"/>
  <c r="T100" i="1"/>
  <c r="F100" i="1"/>
  <c r="AM99" i="1"/>
  <c r="O99" i="1"/>
  <c r="AM98" i="1"/>
  <c r="T97" i="1"/>
  <c r="F97" i="1"/>
  <c r="AM96" i="1"/>
  <c r="T96" i="1"/>
  <c r="F96" i="1"/>
  <c r="O95" i="1"/>
  <c r="F95" i="1"/>
  <c r="O94" i="1"/>
  <c r="T93" i="1"/>
  <c r="T92" i="1"/>
  <c r="O92" i="1"/>
  <c r="F92" i="1"/>
  <c r="AM91" i="1"/>
  <c r="T91" i="1"/>
  <c r="O91" i="1"/>
  <c r="T90" i="1"/>
  <c r="O90" i="1"/>
  <c r="F90" i="1"/>
  <c r="T89" i="1"/>
  <c r="F89" i="1"/>
  <c r="T88" i="1"/>
  <c r="F88" i="1"/>
  <c r="O87" i="1"/>
  <c r="F87" i="1"/>
  <c r="AM86" i="1"/>
  <c r="AM85" i="1"/>
  <c r="T85" i="1"/>
  <c r="O85" i="1"/>
  <c r="AT85" i="1" s="1"/>
  <c r="F85" i="1"/>
  <c r="F84" i="1"/>
  <c r="AM83" i="1"/>
  <c r="T83" i="1"/>
  <c r="O83" i="1"/>
  <c r="F83" i="1"/>
  <c r="AM82" i="1"/>
  <c r="T82" i="1"/>
  <c r="O82" i="1"/>
  <c r="T81" i="1"/>
  <c r="F81" i="1"/>
  <c r="AM80" i="1"/>
  <c r="T80" i="1"/>
  <c r="F80" i="1"/>
  <c r="T79" i="1"/>
  <c r="O79" i="1"/>
  <c r="F79" i="1"/>
  <c r="O78" i="1"/>
  <c r="T77" i="1"/>
  <c r="T76" i="1"/>
  <c r="F76" i="1"/>
  <c r="AM75" i="1"/>
  <c r="T75" i="1"/>
  <c r="O75" i="1"/>
  <c r="T74" i="1"/>
  <c r="O74" i="1"/>
  <c r="F74" i="1"/>
  <c r="T73" i="1"/>
  <c r="F73" i="1"/>
  <c r="AK69" i="1"/>
  <c r="AK68" i="1" s="1"/>
  <c r="AI69" i="1"/>
  <c r="AI68" i="1" s="1"/>
  <c r="AH69" i="1"/>
  <c r="AH68" i="1" s="1"/>
  <c r="T72" i="1"/>
  <c r="J69" i="1"/>
  <c r="J68" i="1" s="1"/>
  <c r="I69" i="1"/>
  <c r="I68" i="1" s="1"/>
  <c r="F72" i="1"/>
  <c r="AR69" i="1"/>
  <c r="AP69" i="1"/>
  <c r="AP68" i="1" s="1"/>
  <c r="AD69" i="1"/>
  <c r="AB69" i="1"/>
  <c r="AB68" i="1" s="1"/>
  <c r="R69" i="1"/>
  <c r="T71" i="1"/>
  <c r="H69" i="1"/>
  <c r="O71" i="1"/>
  <c r="F71" i="1"/>
  <c r="AO69" i="1"/>
  <c r="AN69" i="1"/>
  <c r="AN68" i="1" s="1"/>
  <c r="AM70" i="1"/>
  <c r="AL69" i="1"/>
  <c r="AL68" i="1" s="1"/>
  <c r="AJ69" i="1"/>
  <c r="AJ68" i="1" s="1"/>
  <c r="AC69" i="1"/>
  <c r="AA69" i="1"/>
  <c r="AA68" i="1" s="1"/>
  <c r="Z69" i="1"/>
  <c r="Z68" i="1" s="1"/>
  <c r="Q69" i="1"/>
  <c r="N69" i="1"/>
  <c r="N68" i="1" s="1"/>
  <c r="M69" i="1"/>
  <c r="E69" i="1"/>
  <c r="E68" i="1" s="1"/>
  <c r="D69" i="1"/>
  <c r="D68" i="1" s="1"/>
  <c r="C69" i="1"/>
  <c r="AS69" i="1"/>
  <c r="AS68" i="1" s="1"/>
  <c r="AG69" i="1"/>
  <c r="AG68" i="1" s="1"/>
  <c r="Y69" i="1"/>
  <c r="X69" i="1"/>
  <c r="X68" i="1" s="1"/>
  <c r="W69" i="1"/>
  <c r="W68" i="1" s="1"/>
  <c r="U69" i="1"/>
  <c r="U68" i="1" s="1"/>
  <c r="L69" i="1"/>
  <c r="L68" i="1" s="1"/>
  <c r="K69" i="1"/>
  <c r="K68" i="1" s="1"/>
  <c r="AR68" i="1"/>
  <c r="AD68" i="1"/>
  <c r="Y68" i="1"/>
  <c r="R68" i="1"/>
  <c r="M68" i="1"/>
  <c r="H68" i="1"/>
  <c r="T66" i="1"/>
  <c r="F66" i="1"/>
  <c r="AM65" i="1"/>
  <c r="O65" i="1"/>
  <c r="T64" i="1"/>
  <c r="T63" i="1"/>
  <c r="F63" i="1"/>
  <c r="AM62" i="1"/>
  <c r="T62" i="1"/>
  <c r="O62" i="1"/>
  <c r="F62" i="1"/>
  <c r="T61" i="1"/>
  <c r="O61" i="1"/>
  <c r="T60" i="1"/>
  <c r="F60" i="1"/>
  <c r="T59" i="1"/>
  <c r="F59" i="1"/>
  <c r="T58" i="1"/>
  <c r="O58" i="1"/>
  <c r="F58" i="1"/>
  <c r="AM57" i="1"/>
  <c r="AM56" i="1"/>
  <c r="T56" i="1"/>
  <c r="O56" i="1"/>
  <c r="AT56" i="1" s="1"/>
  <c r="F56" i="1"/>
  <c r="F55" i="1"/>
  <c r="AM54" i="1"/>
  <c r="O54" i="1"/>
  <c r="F54" i="1"/>
  <c r="AM53" i="1"/>
  <c r="T53" i="1"/>
  <c r="O53" i="1"/>
  <c r="T52" i="1"/>
  <c r="F52" i="1"/>
  <c r="T51" i="1"/>
  <c r="F51" i="1"/>
  <c r="T50" i="1"/>
  <c r="F50" i="1"/>
  <c r="AM49" i="1"/>
  <c r="O49" i="1"/>
  <c r="T48" i="1"/>
  <c r="T47" i="1"/>
  <c r="O47" i="1"/>
  <c r="F47" i="1"/>
  <c r="AM46" i="1"/>
  <c r="T46" i="1"/>
  <c r="O46" i="1"/>
  <c r="F46" i="1"/>
  <c r="T45" i="1"/>
  <c r="O45" i="1"/>
  <c r="F45" i="1"/>
  <c r="T44" i="1"/>
  <c r="F44" i="1"/>
  <c r="T43" i="1"/>
  <c r="F43" i="1"/>
  <c r="O42" i="1"/>
  <c r="F42" i="1"/>
  <c r="AM41" i="1"/>
  <c r="AM40" i="1"/>
  <c r="T40" i="1"/>
  <c r="O40" i="1"/>
  <c r="AT40" i="1" s="1"/>
  <c r="F40" i="1"/>
  <c r="F39" i="1"/>
  <c r="AM38" i="1"/>
  <c r="T38" i="1"/>
  <c r="O38" i="1"/>
  <c r="F38" i="1"/>
  <c r="AT38" i="1" s="1"/>
  <c r="AM37" i="1"/>
  <c r="T37" i="1"/>
  <c r="T36" i="1"/>
  <c r="F36" i="1"/>
  <c r="AM35" i="1"/>
  <c r="T35" i="1"/>
  <c r="F35" i="1"/>
  <c r="T34" i="1"/>
  <c r="O34" i="1"/>
  <c r="F34" i="1"/>
  <c r="O33" i="1"/>
  <c r="T32" i="1"/>
  <c r="T31" i="1"/>
  <c r="O31" i="1"/>
  <c r="F31" i="1"/>
  <c r="AM30" i="1"/>
  <c r="T30" i="1"/>
  <c r="O30" i="1"/>
  <c r="AM29" i="1"/>
  <c r="T29" i="1"/>
  <c r="O29" i="1"/>
  <c r="T28" i="1"/>
  <c r="F28" i="1"/>
  <c r="AM27" i="1"/>
  <c r="T27" i="1"/>
  <c r="O27" i="1"/>
  <c r="AT27" i="1" s="1"/>
  <c r="F27" i="1"/>
  <c r="AM26" i="1"/>
  <c r="T26" i="1"/>
  <c r="O26" i="1"/>
  <c r="F26" i="1"/>
  <c r="O25" i="1"/>
  <c r="F25" i="1"/>
  <c r="F24" i="1"/>
  <c r="T23" i="1"/>
  <c r="F23" i="1"/>
  <c r="AM22" i="1"/>
  <c r="O22" i="1"/>
  <c r="F22" i="1"/>
  <c r="AM21" i="1"/>
  <c r="AM20" i="1"/>
  <c r="T20" i="1"/>
  <c r="F20" i="1"/>
  <c r="O19" i="1"/>
  <c r="T18" i="1"/>
  <c r="F18" i="1"/>
  <c r="AM17" i="1"/>
  <c r="O17" i="1"/>
  <c r="T16" i="1"/>
  <c r="F16" i="1"/>
  <c r="F15" i="1"/>
  <c r="AM14" i="1"/>
  <c r="O14" i="1"/>
  <c r="F14" i="1"/>
  <c r="AM13" i="1"/>
  <c r="O13" i="1"/>
  <c r="F13" i="1"/>
  <c r="AM12" i="1"/>
  <c r="O12" i="1"/>
  <c r="F12" i="1"/>
  <c r="AM11" i="1"/>
  <c r="T11" i="1"/>
  <c r="O11" i="1"/>
  <c r="T10" i="1"/>
  <c r="F10" i="1"/>
  <c r="T9" i="1"/>
  <c r="F9" i="1"/>
  <c r="AM8" i="1"/>
  <c r="O8" i="1"/>
  <c r="F8" i="1"/>
  <c r="AN7" i="1"/>
  <c r="AI7" i="1"/>
  <c r="AH7" i="1"/>
  <c r="C7" i="1"/>
  <c r="AQ7" i="1"/>
  <c r="AO7" i="1"/>
  <c r="AL7" i="1"/>
  <c r="AK7" i="1"/>
  <c r="AJ7" i="1"/>
  <c r="AE7" i="1"/>
  <c r="AC7" i="1"/>
  <c r="AB7" i="1"/>
  <c r="Z7" i="1"/>
  <c r="Y7" i="1"/>
  <c r="X7" i="1"/>
  <c r="Q7" i="1"/>
  <c r="P7" i="1"/>
  <c r="M7" i="1"/>
  <c r="L7" i="1"/>
  <c r="D7" i="1"/>
  <c r="F6" i="1"/>
  <c r="K7" i="1"/>
  <c r="J7" i="1"/>
  <c r="F4" i="1"/>
  <c r="AR7" i="1"/>
  <c r="AF7" i="1"/>
  <c r="AA7" i="1"/>
  <c r="W7" i="1"/>
  <c r="AM3" i="1"/>
  <c r="T3" i="1"/>
  <c r="R7" i="1"/>
  <c r="H7" i="1"/>
  <c r="G7" i="1"/>
  <c r="AP1" i="1"/>
  <c r="AT83" i="1" l="1"/>
  <c r="AT34" i="1"/>
  <c r="AT58" i="1"/>
  <c r="AT9" i="1"/>
  <c r="AT66" i="1"/>
  <c r="AT26" i="1"/>
  <c r="AT13" i="1"/>
  <c r="AM16" i="1"/>
  <c r="AT18" i="1"/>
  <c r="AT90" i="1"/>
  <c r="O5" i="1"/>
  <c r="AM5" i="1"/>
  <c r="N7" i="1"/>
  <c r="F17" i="1"/>
  <c r="O18" i="1"/>
  <c r="T19" i="1"/>
  <c r="AT31" i="1"/>
  <c r="AM51" i="1"/>
  <c r="T54" i="1"/>
  <c r="AT54" i="1" s="1"/>
  <c r="F61" i="1"/>
  <c r="AT61" i="1" s="1"/>
  <c r="AT97" i="1"/>
  <c r="AT105" i="1"/>
  <c r="S7" i="1"/>
  <c r="T15" i="1"/>
  <c r="F19" i="1"/>
  <c r="F30" i="1"/>
  <c r="AT30" i="1" s="1"/>
  <c r="AM33" i="1"/>
  <c r="AT47" i="1"/>
  <c r="AM87" i="1"/>
  <c r="T95" i="1"/>
  <c r="AT95" i="1" s="1"/>
  <c r="T103" i="1"/>
  <c r="T111" i="1"/>
  <c r="O9" i="1"/>
  <c r="AM36" i="1"/>
  <c r="V7" i="1"/>
  <c r="AM18" i="1"/>
  <c r="V69" i="1"/>
  <c r="V68" i="1" s="1"/>
  <c r="AM68" i="1" s="1"/>
  <c r="T4" i="1"/>
  <c r="AT4" i="1" s="1"/>
  <c r="O6" i="1"/>
  <c r="O7" i="1" s="1"/>
  <c r="T6" i="1"/>
  <c r="AS7" i="1"/>
  <c r="O43" i="1"/>
  <c r="O50" i="1"/>
  <c r="AT50" i="1" s="1"/>
  <c r="O52" i="1"/>
  <c r="AT52" i="1" s="1"/>
  <c r="AM52" i="1"/>
  <c r="O63" i="1"/>
  <c r="AT63" i="1" s="1"/>
  <c r="F91" i="1"/>
  <c r="AT91" i="1" s="1"/>
  <c r="AM94" i="1"/>
  <c r="AM100" i="1"/>
  <c r="AM102" i="1"/>
  <c r="AM108" i="1"/>
  <c r="AM110" i="1"/>
  <c r="AM116" i="1"/>
  <c r="AM118" i="1"/>
  <c r="F7" i="1"/>
  <c r="AM9" i="1"/>
  <c r="O21" i="1"/>
  <c r="AM25" i="1"/>
  <c r="O36" i="1"/>
  <c r="AT36" i="1" s="1"/>
  <c r="AM19" i="1"/>
  <c r="AM34" i="1"/>
  <c r="AT46" i="1"/>
  <c r="F3" i="1"/>
  <c r="O3" i="1"/>
  <c r="U7" i="1"/>
  <c r="AG7" i="1"/>
  <c r="O15" i="1"/>
  <c r="AT15" i="1" s="1"/>
  <c r="AM15" i="1"/>
  <c r="O23" i="1"/>
  <c r="AT23" i="1" s="1"/>
  <c r="AM23" i="1"/>
  <c r="T24" i="1"/>
  <c r="AT24" i="1" s="1"/>
  <c r="O41" i="1"/>
  <c r="AM45" i="1"/>
  <c r="AT45" i="1" s="1"/>
  <c r="AM50" i="1"/>
  <c r="AT62" i="1"/>
  <c r="B69" i="1"/>
  <c r="O76" i="1"/>
  <c r="AT76" i="1" s="1"/>
  <c r="AT101" i="1"/>
  <c r="AM42" i="1"/>
  <c r="AM58" i="1"/>
  <c r="E7" i="1"/>
  <c r="AT43" i="1"/>
  <c r="O4" i="1"/>
  <c r="I7" i="1"/>
  <c r="T14" i="1"/>
  <c r="AT14" i="1" s="1"/>
  <c r="T22" i="1"/>
  <c r="AT22" i="1" s="1"/>
  <c r="T39" i="1"/>
  <c r="AT39" i="1" s="1"/>
  <c r="O59" i="1"/>
  <c r="O66" i="1"/>
  <c r="AE69" i="1"/>
  <c r="AE68" i="1" s="1"/>
  <c r="AQ69" i="1"/>
  <c r="AQ68" i="1" s="1"/>
  <c r="F75" i="1"/>
  <c r="AT75" i="1" s="1"/>
  <c r="AM78" i="1"/>
  <c r="O86" i="1"/>
  <c r="AM90" i="1"/>
  <c r="AM95" i="1"/>
  <c r="AM103" i="1"/>
  <c r="AM111" i="1"/>
  <c r="AM4" i="1"/>
  <c r="F5" i="1"/>
  <c r="T5" i="1"/>
  <c r="T8" i="1"/>
  <c r="AT8" i="1" s="1"/>
  <c r="O10" i="1"/>
  <c r="T12" i="1"/>
  <c r="AT12" i="1" s="1"/>
  <c r="F29" i="1"/>
  <c r="AT29" i="1" s="1"/>
  <c r="O37" i="1"/>
  <c r="T42" i="1"/>
  <c r="AT42" i="1" s="1"/>
  <c r="O57" i="1"/>
  <c r="AM61" i="1"/>
  <c r="AM66" i="1"/>
  <c r="S69" i="1"/>
  <c r="S68" i="1" s="1"/>
  <c r="T84" i="1"/>
  <c r="AT84" i="1" s="1"/>
  <c r="T99" i="1"/>
  <c r="T107" i="1"/>
  <c r="T115" i="1"/>
  <c r="AD7" i="1"/>
  <c r="AP7" i="1"/>
  <c r="AM10" i="1"/>
  <c r="AT10" i="1" s="1"/>
  <c r="F11" i="1"/>
  <c r="AT11" i="1" s="1"/>
  <c r="O20" i="1"/>
  <c r="AT20" i="1" s="1"/>
  <c r="T55" i="1"/>
  <c r="G69" i="1"/>
  <c r="O70" i="1"/>
  <c r="AT73" i="1"/>
  <c r="AM74" i="1"/>
  <c r="AT74" i="1" s="1"/>
  <c r="AM79" i="1"/>
  <c r="AT79" i="1" s="1"/>
  <c r="T87" i="1"/>
  <c r="AT87" i="1" s="1"/>
  <c r="F21" i="1"/>
  <c r="AT21" i="1" s="1"/>
  <c r="AM31" i="1"/>
  <c r="F41" i="1"/>
  <c r="AM47" i="1"/>
  <c r="F57" i="1"/>
  <c r="AT57" i="1" s="1"/>
  <c r="AM63" i="1"/>
  <c r="F70" i="1"/>
  <c r="AT70" i="1" s="1"/>
  <c r="AF69" i="1"/>
  <c r="AF68" i="1" s="1"/>
  <c r="AM76" i="1"/>
  <c r="F86" i="1"/>
  <c r="AT86" i="1" s="1"/>
  <c r="AM92" i="1"/>
  <c r="AT92" i="1" s="1"/>
  <c r="T21" i="1"/>
  <c r="F32" i="1"/>
  <c r="T41" i="1"/>
  <c r="F48" i="1"/>
  <c r="T57" i="1"/>
  <c r="F64" i="1"/>
  <c r="C68" i="1"/>
  <c r="T70" i="1"/>
  <c r="AC68" i="1"/>
  <c r="AO68" i="1"/>
  <c r="F77" i="1"/>
  <c r="T86" i="1"/>
  <c r="F93" i="1"/>
  <c r="AT93" i="1" s="1"/>
  <c r="O98" i="1"/>
  <c r="O102" i="1"/>
  <c r="O106" i="1"/>
  <c r="O110" i="1"/>
  <c r="O114" i="1"/>
  <c r="O118" i="1"/>
  <c r="B7" i="1"/>
  <c r="O16" i="1"/>
  <c r="AT16" i="1" s="1"/>
  <c r="O28" i="1"/>
  <c r="AT28" i="1" s="1"/>
  <c r="AM28" i="1"/>
  <c r="O35" i="1"/>
  <c r="AT35" i="1" s="1"/>
  <c r="O44" i="1"/>
  <c r="AT44" i="1" s="1"/>
  <c r="AM44" i="1"/>
  <c r="O51" i="1"/>
  <c r="O60" i="1"/>
  <c r="AT60" i="1" s="1"/>
  <c r="AM60" i="1"/>
  <c r="Q68" i="1"/>
  <c r="O73" i="1"/>
  <c r="AM73" i="1"/>
  <c r="O80" i="1"/>
  <c r="AT80" i="1" s="1"/>
  <c r="O89" i="1"/>
  <c r="AM89" i="1"/>
  <c r="AT89" i="1" s="1"/>
  <c r="O96" i="1"/>
  <c r="AT96" i="1" s="1"/>
  <c r="F99" i="1"/>
  <c r="AT99" i="1" s="1"/>
  <c r="O100" i="1"/>
  <c r="AT100" i="1" s="1"/>
  <c r="F103" i="1"/>
  <c r="O104" i="1"/>
  <c r="AT104" i="1" s="1"/>
  <c r="F107" i="1"/>
  <c r="O108" i="1"/>
  <c r="AT108" i="1" s="1"/>
  <c r="F111" i="1"/>
  <c r="AT111" i="1" s="1"/>
  <c r="O112" i="1"/>
  <c r="AT112" i="1" s="1"/>
  <c r="F115" i="1"/>
  <c r="AT115" i="1" s="1"/>
  <c r="O116" i="1"/>
  <c r="AT116" i="1" s="1"/>
  <c r="AT119" i="1"/>
  <c r="AT122" i="1"/>
  <c r="T17" i="1"/>
  <c r="AM32" i="1"/>
  <c r="O39" i="1"/>
  <c r="O48" i="1"/>
  <c r="O55" i="1"/>
  <c r="AT55" i="1" s="1"/>
  <c r="O64" i="1"/>
  <c r="AM64" i="1"/>
  <c r="O77" i="1"/>
  <c r="AM77" i="1"/>
  <c r="O84" i="1"/>
  <c r="O93" i="1"/>
  <c r="AM93" i="1"/>
  <c r="AT120" i="1"/>
  <c r="O32" i="1"/>
  <c r="AM48" i="1"/>
  <c r="AM6" i="1"/>
  <c r="AM7" i="1" s="1"/>
  <c r="O24" i="1"/>
  <c r="F33" i="1"/>
  <c r="AM39" i="1"/>
  <c r="F49" i="1"/>
  <c r="AT49" i="1" s="1"/>
  <c r="AM55" i="1"/>
  <c r="F65" i="1"/>
  <c r="AT65" i="1" s="1"/>
  <c r="F78" i="1"/>
  <c r="AM84" i="1"/>
  <c r="F94" i="1"/>
  <c r="AT94" i="1" s="1"/>
  <c r="AM24" i="1"/>
  <c r="T33" i="1"/>
  <c r="T49" i="1"/>
  <c r="T65" i="1"/>
  <c r="P69" i="1"/>
  <c r="AM71" i="1"/>
  <c r="AT71" i="1" s="1"/>
  <c r="T78" i="1"/>
  <c r="T94" i="1"/>
  <c r="O72" i="1"/>
  <c r="AT72" i="1" s="1"/>
  <c r="O81" i="1"/>
  <c r="AM81" i="1"/>
  <c r="AT81" i="1" s="1"/>
  <c r="O88" i="1"/>
  <c r="AT88" i="1" s="1"/>
  <c r="O97" i="1"/>
  <c r="AM97" i="1"/>
  <c r="O101" i="1"/>
  <c r="AM101" i="1"/>
  <c r="O105" i="1"/>
  <c r="AM105" i="1"/>
  <c r="O109" i="1"/>
  <c r="AT109" i="1" s="1"/>
  <c r="AM109" i="1"/>
  <c r="O113" i="1"/>
  <c r="AT113" i="1" s="1"/>
  <c r="AM113" i="1"/>
  <c r="O117" i="1"/>
  <c r="AM117" i="1"/>
  <c r="AT117" i="1" s="1"/>
  <c r="T13" i="1"/>
  <c r="T25" i="1"/>
  <c r="AT25" i="1" s="1"/>
  <c r="F37" i="1"/>
  <c r="AM43" i="1"/>
  <c r="F53" i="1"/>
  <c r="AT53" i="1" s="1"/>
  <c r="AM59" i="1"/>
  <c r="AT59" i="1" s="1"/>
  <c r="AM72" i="1"/>
  <c r="F82" i="1"/>
  <c r="AT82" i="1" s="1"/>
  <c r="AM88" i="1"/>
  <c r="F98" i="1"/>
  <c r="T98" i="1"/>
  <c r="F102" i="1"/>
  <c r="AT102" i="1" s="1"/>
  <c r="T102" i="1"/>
  <c r="F106" i="1"/>
  <c r="T106" i="1"/>
  <c r="F110" i="1"/>
  <c r="T110" i="1"/>
  <c r="F114" i="1"/>
  <c r="T114" i="1"/>
  <c r="F118" i="1"/>
  <c r="T118" i="1"/>
  <c r="AT98" i="1" l="1"/>
  <c r="AT78" i="1"/>
  <c r="AT77" i="1"/>
  <c r="AT118" i="1"/>
  <c r="AM69" i="1"/>
  <c r="F69" i="1"/>
  <c r="B68" i="1"/>
  <c r="F68" i="1" s="1"/>
  <c r="AT6" i="1"/>
  <c r="AT110" i="1"/>
  <c r="AT64" i="1"/>
  <c r="AT37" i="1"/>
  <c r="AT107" i="1"/>
  <c r="AT5" i="1"/>
  <c r="AT17" i="1"/>
  <c r="AT32" i="1"/>
  <c r="AT114" i="1"/>
  <c r="O69" i="1"/>
  <c r="G68" i="1"/>
  <c r="O68" i="1" s="1"/>
  <c r="T69" i="1"/>
  <c r="P68" i="1"/>
  <c r="T68" i="1" s="1"/>
  <c r="AT3" i="1"/>
  <c r="AT19" i="1"/>
  <c r="AT106" i="1"/>
  <c r="AT48" i="1"/>
  <c r="AT41" i="1"/>
  <c r="AT33" i="1"/>
  <c r="AT103" i="1"/>
  <c r="AT51" i="1"/>
  <c r="T7" i="1"/>
  <c r="AT7" i="1" l="1"/>
  <c r="AT69" i="1"/>
  <c r="AT68" i="1"/>
</calcChain>
</file>

<file path=xl/sharedStrings.xml><?xml version="1.0" encoding="utf-8"?>
<sst xmlns="http://schemas.openxmlformats.org/spreadsheetml/2006/main" count="166" uniqueCount="130">
  <si>
    <t>BILAN ENERGETIQUE DE LA REGION WALLONNE (GWh PCI)</t>
  </si>
  <si>
    <t>Charbon et agglomérés de houille</t>
  </si>
  <si>
    <t>Coke</t>
  </si>
  <si>
    <t>Lignite</t>
  </si>
  <si>
    <t>Goudron, benzol</t>
  </si>
  <si>
    <t>Total solides</t>
  </si>
  <si>
    <t>Fioul léger</t>
  </si>
  <si>
    <t>Pétrole lampant</t>
  </si>
  <si>
    <t>Fioul lourd</t>
  </si>
  <si>
    <t>Coke de pétrole</t>
  </si>
  <si>
    <t>Essence</t>
  </si>
  <si>
    <t>Kérosène</t>
  </si>
  <si>
    <t>Butane, propane, GPL</t>
  </si>
  <si>
    <t>Autre pétrole</t>
  </si>
  <si>
    <t>Total produits pétroliers</t>
  </si>
  <si>
    <t>Gaz naturel</t>
  </si>
  <si>
    <t>Gaz de cokerie</t>
  </si>
  <si>
    <t>Gaz de haut-fourneau</t>
  </si>
  <si>
    <t>Autres gaz récupérés</t>
  </si>
  <si>
    <t>Total gaz naturel et dérivés</t>
  </si>
  <si>
    <t>Bois, sous-prod. Bois</t>
  </si>
  <si>
    <t>Sous-produits végétaux</t>
  </si>
  <si>
    <t>Liqueur noire</t>
  </si>
  <si>
    <t>Biogaz</t>
  </si>
  <si>
    <t>Biodiesel</t>
  </si>
  <si>
    <t>Bioéthanol</t>
  </si>
  <si>
    <t>Autre biocarburant</t>
  </si>
  <si>
    <t>Déchets industriels renouvelables</t>
  </si>
  <si>
    <t>Déchets municipaux renouvelables</t>
  </si>
  <si>
    <t>Charbon de bois</t>
  </si>
  <si>
    <t>Déchets animaux</t>
  </si>
  <si>
    <t>Pompes à chaleur</t>
  </si>
  <si>
    <t>Géothermie</t>
  </si>
  <si>
    <t>Solaire thermique</t>
  </si>
  <si>
    <t>Solaire photo voltaïque</t>
  </si>
  <si>
    <t>Energie éolienne</t>
  </si>
  <si>
    <t>Hydro-électricité</t>
  </si>
  <si>
    <t>chaleur issue de la géotermie</t>
  </si>
  <si>
    <t>Total énergies renouvelables</t>
  </si>
  <si>
    <t>Chaleur vapeur</t>
  </si>
  <si>
    <t>Electricité</t>
  </si>
  <si>
    <t>Déchets industriels (non-renouvelables)</t>
  </si>
  <si>
    <t>Déchets municipaux non-renouvelables</t>
  </si>
  <si>
    <t>Autres combustibles</t>
  </si>
  <si>
    <t>Combustible nucléaire</t>
  </si>
  <si>
    <t>Total</t>
  </si>
  <si>
    <t>Production primaire</t>
  </si>
  <si>
    <t>Produits récupérés et recyclés</t>
  </si>
  <si>
    <t>Importations</t>
  </si>
  <si>
    <t>Exportations</t>
  </si>
  <si>
    <t>Consom. intér. brute</t>
  </si>
  <si>
    <t>Aérien international</t>
  </si>
  <si>
    <t>Approvisionnement énergétique total</t>
  </si>
  <si>
    <t>Entrées en transform.</t>
  </si>
  <si>
    <t>Centrales électriques</t>
  </si>
  <si>
    <t>Nucléaire</t>
  </si>
  <si>
    <t>Thermique classique</t>
  </si>
  <si>
    <t>TGV</t>
  </si>
  <si>
    <t>TAG-Turbojets</t>
  </si>
  <si>
    <t>Incinérateurs</t>
  </si>
  <si>
    <t>Autr.centr.(cog.et autop.)</t>
  </si>
  <si>
    <t>Cogén. publiques et partenariat</t>
  </si>
  <si>
    <t>Cogén. Autoprod. (elec. et chal vendue)</t>
  </si>
  <si>
    <t>Autres sources de production</t>
  </si>
  <si>
    <t>Centrales hydrauliques</t>
  </si>
  <si>
    <t>Eoliennes</t>
  </si>
  <si>
    <t>Solaire photovoltaïque</t>
  </si>
  <si>
    <t>Stockage</t>
  </si>
  <si>
    <t>Accumulation par pompage</t>
  </si>
  <si>
    <t>Batteries sur réseau</t>
  </si>
  <si>
    <t>Sorties de transform.</t>
  </si>
  <si>
    <t>Echange entre produits</t>
  </si>
  <si>
    <t>Cons. branche énergie</t>
  </si>
  <si>
    <t>Stockage (acc par pompage/batteries)</t>
  </si>
  <si>
    <t>Pertes en transmission et distribution</t>
  </si>
  <si>
    <t>Pertes en transmission</t>
  </si>
  <si>
    <t>Pertes en distribution</t>
  </si>
  <si>
    <t>Dont pertes non-techniques</t>
  </si>
  <si>
    <t>Consommation finale</t>
  </si>
  <si>
    <t>Cons. finale non-énergétique</t>
  </si>
  <si>
    <t>Chimie</t>
  </si>
  <si>
    <t>Autres secteurs</t>
  </si>
  <si>
    <t>Transport</t>
  </si>
  <si>
    <t>Domestique &amp; équival.</t>
  </si>
  <si>
    <t>Cons. finale énergétique</t>
  </si>
  <si>
    <t>Industrie</t>
  </si>
  <si>
    <t>Sidérurgie</t>
  </si>
  <si>
    <t>Non ferreux</t>
  </si>
  <si>
    <t>Engrais</t>
  </si>
  <si>
    <t>Autres</t>
  </si>
  <si>
    <t>Minéraux non métalliques</t>
  </si>
  <si>
    <t>Ciment</t>
  </si>
  <si>
    <t>Verre</t>
  </si>
  <si>
    <t>Carrières</t>
  </si>
  <si>
    <t>Alimentation</t>
  </si>
  <si>
    <t>Textile</t>
  </si>
  <si>
    <t>Papier</t>
  </si>
  <si>
    <t>Fabrications métalliques</t>
  </si>
  <si>
    <t>matériel de transport</t>
  </si>
  <si>
    <t>Machines</t>
  </si>
  <si>
    <t>Autres industries</t>
  </si>
  <si>
    <t>Bois et produits du bois</t>
  </si>
  <si>
    <t>Construction</t>
  </si>
  <si>
    <t>pas spécifié ailleurs (industrie)</t>
  </si>
  <si>
    <t>dont de marchandises</t>
  </si>
  <si>
    <t>dont de personnes</t>
  </si>
  <si>
    <t>Ferroviaire</t>
  </si>
  <si>
    <t>Trains de marchandises</t>
  </si>
  <si>
    <t>Trains de voyageurs</t>
  </si>
  <si>
    <t>Métro léger</t>
  </si>
  <si>
    <t>Routier</t>
  </si>
  <si>
    <t>Transport de marchandises</t>
  </si>
  <si>
    <t>Transport de personnes</t>
  </si>
  <si>
    <t>Aérien national</t>
  </si>
  <si>
    <t>Civil de marchandises</t>
  </si>
  <si>
    <t>Civil de voyageurs</t>
  </si>
  <si>
    <t>Militaire</t>
  </si>
  <si>
    <t>Navigation intérieure</t>
  </si>
  <si>
    <t>Transport par pipeline</t>
  </si>
  <si>
    <t>Agriculture/Sylviculture</t>
  </si>
  <si>
    <t>Agriculture</t>
  </si>
  <si>
    <t>Sylviculture</t>
  </si>
  <si>
    <t>Pêche (aquaculture, pêcheries)</t>
  </si>
  <si>
    <t>Logement</t>
  </si>
  <si>
    <t>Tertiaire</t>
  </si>
  <si>
    <t>Dont OFF ROAD</t>
  </si>
  <si>
    <t>dont off-road industrie</t>
  </si>
  <si>
    <t>dont off-road tertiaire</t>
  </si>
  <si>
    <t>dont off-road logement</t>
  </si>
  <si>
    <t>dont off-road agriculture/sylviculture/pêche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</si>
</sst>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&quot;--&quot;;&quot;--&quot;"/>
    <numFmt numFmtId="165" formatCode="#,##0.0;\-#,##0.0;&quot;--&quot;;&quot;--&quot;"/>
    <numFmt numFmtId="166" formatCode="#,##0.0000_ ;\-#,##0.0000\ "/>
    <numFmt numFmtId="167" formatCode="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Arial"/>
      <family val="2"/>
    </font>
    <font>
      <b/>
      <i/>
      <sz val="9"/>
      <name val="Calibri"/>
      <family val="2"/>
      <scheme val="minor"/>
    </font>
    <font>
      <i/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ashed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9" fillId="0" borderId="0"/>
    <xf numFmtId="0" fontId="19" fillId="0" borderId="0"/>
  </cellStyleXfs>
  <cellXfs count="94">
    <xf numFmtId="0" fontId="0" fillId="0" borderId="0" xfId="0"/>
    <xf numFmtId="0" fontId="4" fillId="0" borderId="0" xfId="1" applyFont="1"/>
    <xf numFmtId="0" fontId="5" fillId="0" borderId="0" xfId="1" applyFont="1"/>
    <xf numFmtId="164" fontId="5" fillId="0" borderId="0" xfId="1" applyNumberFormat="1" applyFont="1"/>
    <xf numFmtId="49" fontId="5" fillId="0" borderId="0" xfId="1" applyNumberFormat="1" applyFont="1" applyAlignment="1">
      <alignment textRotation="90" wrapText="1"/>
    </xf>
    <xf numFmtId="0" fontId="6" fillId="0" borderId="1" xfId="1" applyFont="1" applyBorder="1"/>
    <xf numFmtId="0" fontId="7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textRotation="90" wrapText="1"/>
    </xf>
    <xf numFmtId="0" fontId="8" fillId="0" borderId="3" xfId="1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2" fillId="0" borderId="4" xfId="1" applyFont="1" applyBorder="1" applyAlignment="1">
      <alignment horizontal="center" textRotation="90" wrapText="1"/>
    </xf>
    <xf numFmtId="0" fontId="10" fillId="0" borderId="0" xfId="1" applyFont="1"/>
    <xf numFmtId="165" fontId="10" fillId="0" borderId="0" xfId="1" applyNumberFormat="1" applyFont="1"/>
    <xf numFmtId="165" fontId="11" fillId="0" borderId="5" xfId="1" applyNumberFormat="1" applyFont="1" applyBorder="1"/>
    <xf numFmtId="165" fontId="12" fillId="0" borderId="1" xfId="1" applyNumberFormat="1" applyFont="1" applyBorder="1"/>
    <xf numFmtId="166" fontId="5" fillId="0" borderId="0" xfId="1" applyNumberFormat="1" applyFont="1"/>
    <xf numFmtId="165" fontId="13" fillId="0" borderId="0" xfId="1" applyNumberFormat="1" applyFont="1"/>
    <xf numFmtId="0" fontId="1" fillId="0" borderId="0" xfId="1" applyFont="1"/>
    <xf numFmtId="0" fontId="12" fillId="0" borderId="6" xfId="1" applyFont="1" applyBorder="1"/>
    <xf numFmtId="165" fontId="14" fillId="0" borderId="6" xfId="1" applyNumberFormat="1" applyFont="1" applyBorder="1" applyAlignment="1">
      <alignment horizontal="right" wrapText="1"/>
    </xf>
    <xf numFmtId="165" fontId="11" fillId="0" borderId="7" xfId="1" applyNumberFormat="1" applyFont="1" applyBorder="1"/>
    <xf numFmtId="165" fontId="14" fillId="0" borderId="8" xfId="1" applyNumberFormat="1" applyFont="1" applyBorder="1" applyAlignment="1">
      <alignment horizontal="right" wrapText="1"/>
    </xf>
    <xf numFmtId="0" fontId="6" fillId="0" borderId="0" xfId="1" applyFont="1"/>
    <xf numFmtId="0" fontId="11" fillId="0" borderId="0" xfId="1" applyFont="1"/>
    <xf numFmtId="165" fontId="15" fillId="0" borderId="0" xfId="1" applyNumberFormat="1" applyFont="1" applyAlignment="1">
      <alignment horizontal="right" wrapText="1"/>
    </xf>
    <xf numFmtId="165" fontId="14" fillId="0" borderId="1" xfId="1" applyNumberFormat="1" applyFont="1" applyBorder="1" applyAlignment="1">
      <alignment horizontal="right" wrapText="1"/>
    </xf>
    <xf numFmtId="0" fontId="8" fillId="0" borderId="0" xfId="1" applyFont="1"/>
    <xf numFmtId="0" fontId="11" fillId="0" borderId="9" xfId="1" applyFont="1" applyBorder="1"/>
    <xf numFmtId="165" fontId="15" fillId="0" borderId="9" xfId="1" applyNumberFormat="1" applyFont="1" applyBorder="1" applyAlignment="1">
      <alignment horizontal="right" wrapText="1"/>
    </xf>
    <xf numFmtId="165" fontId="11" fillId="0" borderId="10" xfId="1" applyNumberFormat="1" applyFont="1" applyBorder="1"/>
    <xf numFmtId="165" fontId="14" fillId="0" borderId="11" xfId="1" applyNumberFormat="1" applyFont="1" applyBorder="1" applyAlignment="1">
      <alignment horizontal="right" wrapText="1"/>
    </xf>
    <xf numFmtId="0" fontId="13" fillId="0" borderId="0" xfId="1" applyFont="1" applyAlignment="1">
      <alignment horizontal="left" indent="1"/>
    </xf>
    <xf numFmtId="165" fontId="16" fillId="0" borderId="0" xfId="1" applyNumberFormat="1" applyFont="1" applyAlignment="1">
      <alignment horizontal="right" wrapText="1"/>
    </xf>
    <xf numFmtId="0" fontId="17" fillId="0" borderId="0" xfId="1" applyFont="1" applyAlignment="1">
      <alignment horizontal="left" indent="2"/>
    </xf>
    <xf numFmtId="165" fontId="17" fillId="0" borderId="0" xfId="1" applyNumberFormat="1" applyFont="1"/>
    <xf numFmtId="165" fontId="18" fillId="0" borderId="1" xfId="1" applyNumberFormat="1" applyFont="1" applyBorder="1"/>
    <xf numFmtId="0" fontId="20" fillId="0" borderId="0" xfId="2" applyFont="1" applyAlignment="1">
      <alignment horizontal="left" indent="2"/>
    </xf>
    <xf numFmtId="165" fontId="20" fillId="0" borderId="0" xfId="1" applyNumberFormat="1" applyFont="1"/>
    <xf numFmtId="0" fontId="21" fillId="0" borderId="0" xfId="2" applyFont="1" applyAlignment="1">
      <alignment horizontal="left" indent="3"/>
    </xf>
    <xf numFmtId="165" fontId="21" fillId="0" borderId="0" xfId="1" applyNumberFormat="1" applyFont="1"/>
    <xf numFmtId="0" fontId="13" fillId="0" borderId="0" xfId="1" applyFont="1" applyAlignment="1">
      <alignment horizontal="left" indent="2"/>
    </xf>
    <xf numFmtId="0" fontId="22" fillId="0" borderId="0" xfId="1" applyFont="1"/>
    <xf numFmtId="165" fontId="5" fillId="0" borderId="0" xfId="1" applyNumberFormat="1" applyFont="1"/>
    <xf numFmtId="165" fontId="2" fillId="0" borderId="1" xfId="1" applyNumberFormat="1" applyFont="1" applyBorder="1"/>
    <xf numFmtId="0" fontId="17" fillId="0" borderId="0" xfId="3" applyFont="1" applyAlignment="1" applyProtection="1">
      <alignment horizontal="left" indent="2"/>
      <protection hidden="1"/>
    </xf>
    <xf numFmtId="165" fontId="23" fillId="0" borderId="0" xfId="1" applyNumberFormat="1" applyFont="1" applyAlignment="1">
      <alignment horizontal="right" wrapText="1"/>
    </xf>
    <xf numFmtId="165" fontId="24" fillId="0" borderId="1" xfId="1" applyNumberFormat="1" applyFont="1" applyBorder="1" applyAlignment="1">
      <alignment horizontal="right" wrapText="1"/>
    </xf>
    <xf numFmtId="0" fontId="17" fillId="0" borderId="0" xfId="3" applyFont="1" applyAlignment="1" applyProtection="1">
      <alignment horizontal="left" indent="3"/>
      <protection hidden="1"/>
    </xf>
    <xf numFmtId="0" fontId="1" fillId="2" borderId="0" xfId="1" applyFont="1" applyFill="1"/>
    <xf numFmtId="0" fontId="22" fillId="2" borderId="0" xfId="1" applyFont="1" applyFill="1"/>
    <xf numFmtId="0" fontId="11" fillId="0" borderId="12" xfId="1" applyFont="1" applyBorder="1"/>
    <xf numFmtId="165" fontId="15" fillId="0" borderId="12" xfId="1" applyNumberFormat="1" applyFont="1" applyBorder="1" applyAlignment="1">
      <alignment horizontal="right" wrapText="1"/>
    </xf>
    <xf numFmtId="165" fontId="11" fillId="0" borderId="13" xfId="1" applyNumberFormat="1" applyFont="1" applyBorder="1"/>
    <xf numFmtId="165" fontId="14" fillId="0" borderId="14" xfId="1" applyNumberFormat="1" applyFont="1" applyBorder="1" applyAlignment="1">
      <alignment horizontal="right" wrapText="1"/>
    </xf>
    <xf numFmtId="0" fontId="5" fillId="0" borderId="0" xfId="1" applyFont="1" applyAlignment="1">
      <alignment horizontal="left" indent="1"/>
    </xf>
    <xf numFmtId="165" fontId="10" fillId="0" borderId="5" xfId="1" applyNumberFormat="1" applyFont="1" applyBorder="1"/>
    <xf numFmtId="0" fontId="11" fillId="0" borderId="15" xfId="1" applyFont="1" applyBorder="1"/>
    <xf numFmtId="165" fontId="15" fillId="0" borderId="15" xfId="1" applyNumberFormat="1" applyFont="1" applyBorder="1" applyAlignment="1">
      <alignment horizontal="right" wrapText="1"/>
    </xf>
    <xf numFmtId="165" fontId="11" fillId="0" borderId="16" xfId="1" applyNumberFormat="1" applyFont="1" applyBorder="1"/>
    <xf numFmtId="165" fontId="14" fillId="0" borderId="17" xfId="1" applyNumberFormat="1" applyFont="1" applyBorder="1" applyAlignment="1">
      <alignment horizontal="right" wrapText="1"/>
    </xf>
    <xf numFmtId="0" fontId="10" fillId="0" borderId="18" xfId="1" applyFont="1" applyBorder="1"/>
    <xf numFmtId="165" fontId="25" fillId="0" borderId="18" xfId="1" applyNumberFormat="1" applyFont="1" applyBorder="1" applyAlignment="1">
      <alignment horizontal="right" wrapText="1"/>
    </xf>
    <xf numFmtId="165" fontId="10" fillId="0" borderId="19" xfId="1" applyNumberFormat="1" applyFont="1" applyBorder="1"/>
    <xf numFmtId="165" fontId="11" fillId="0" borderId="19" xfId="1" applyNumberFormat="1" applyFont="1" applyBorder="1"/>
    <xf numFmtId="165" fontId="14" fillId="0" borderId="20" xfId="1" applyNumberFormat="1" applyFont="1" applyBorder="1" applyAlignment="1">
      <alignment horizontal="right" wrapText="1"/>
    </xf>
    <xf numFmtId="167" fontId="13" fillId="0" borderId="0" xfId="1" applyNumberFormat="1" applyFont="1" applyAlignment="1">
      <alignment horizontal="left" indent="1"/>
    </xf>
    <xf numFmtId="167" fontId="17" fillId="0" borderId="0" xfId="1" applyNumberFormat="1" applyFont="1" applyAlignment="1">
      <alignment horizontal="left" indent="2"/>
    </xf>
    <xf numFmtId="0" fontId="10" fillId="0" borderId="9" xfId="1" applyFont="1" applyBorder="1"/>
    <xf numFmtId="165" fontId="25" fillId="0" borderId="9" xfId="1" applyNumberFormat="1" applyFont="1" applyBorder="1" applyAlignment="1">
      <alignment horizontal="right" wrapText="1"/>
    </xf>
    <xf numFmtId="165" fontId="10" fillId="0" borderId="10" xfId="1" applyNumberFormat="1" applyFont="1" applyBorder="1"/>
    <xf numFmtId="167" fontId="17" fillId="0" borderId="0" xfId="1" applyNumberFormat="1" applyFont="1" applyAlignment="1">
      <alignment horizontal="left" indent="1"/>
    </xf>
    <xf numFmtId="0" fontId="20" fillId="0" borderId="0" xfId="1" applyFont="1" applyAlignment="1">
      <alignment horizontal="left" indent="1"/>
    </xf>
    <xf numFmtId="165" fontId="26" fillId="0" borderId="0" xfId="1" applyNumberFormat="1" applyFont="1" applyAlignment="1">
      <alignment horizontal="right" wrapText="1"/>
    </xf>
    <xf numFmtId="0" fontId="13" fillId="0" borderId="0" xfId="1" applyFont="1"/>
    <xf numFmtId="165" fontId="20" fillId="0" borderId="0" xfId="1" applyNumberFormat="1" applyFont="1" applyAlignment="1">
      <alignment horizontal="right"/>
    </xf>
    <xf numFmtId="165" fontId="18" fillId="0" borderId="1" xfId="1" applyNumberFormat="1" applyFont="1" applyBorder="1" applyAlignment="1">
      <alignment horizontal="right"/>
    </xf>
    <xf numFmtId="165" fontId="17" fillId="0" borderId="0" xfId="1" applyNumberFormat="1" applyFont="1" applyAlignment="1">
      <alignment horizontal="right"/>
    </xf>
    <xf numFmtId="0" fontId="11" fillId="0" borderId="6" xfId="1" applyFont="1" applyBorder="1"/>
    <xf numFmtId="165" fontId="5" fillId="0" borderId="6" xfId="1" applyNumberFormat="1" applyFont="1" applyBorder="1"/>
    <xf numFmtId="165" fontId="6" fillId="0" borderId="7" xfId="1" applyNumberFormat="1" applyFont="1" applyBorder="1"/>
    <xf numFmtId="165" fontId="8" fillId="0" borderId="7" xfId="1" applyNumberFormat="1" applyFont="1" applyBorder="1"/>
    <xf numFmtId="165" fontId="2" fillId="0" borderId="8" xfId="1" applyNumberFormat="1" applyFont="1" applyBorder="1"/>
    <xf numFmtId="165" fontId="13" fillId="0" borderId="5" xfId="1" applyNumberFormat="1" applyFont="1" applyBorder="1"/>
    <xf numFmtId="165" fontId="27" fillId="0" borderId="5" xfId="1" applyNumberFormat="1" applyFont="1" applyBorder="1"/>
    <xf numFmtId="165" fontId="1" fillId="0" borderId="1" xfId="1" applyNumberFormat="1" applyFont="1" applyBorder="1"/>
    <xf numFmtId="165" fontId="16" fillId="0" borderId="21" xfId="1" applyNumberFormat="1" applyFont="1" applyBorder="1" applyAlignment="1">
      <alignment horizontal="right" wrapText="1"/>
    </xf>
    <xf numFmtId="0" fontId="16" fillId="0" borderId="22" xfId="1" applyFont="1" applyBorder="1" applyAlignment="1">
      <alignment horizontal="left"/>
    </xf>
    <xf numFmtId="0" fontId="16" fillId="0" borderId="23" xfId="1" applyFont="1" applyBorder="1" applyAlignment="1">
      <alignment horizontal="right" wrapText="1"/>
    </xf>
    <xf numFmtId="0" fontId="16" fillId="0" borderId="0" xfId="1" applyFont="1" applyAlignment="1">
      <alignment horizontal="right" wrapText="1"/>
    </xf>
    <xf numFmtId="0" fontId="16" fillId="0" borderId="21" xfId="1" applyFont="1" applyBorder="1" applyAlignment="1">
      <alignment horizontal="right" wrapText="1"/>
    </xf>
    <xf numFmtId="0" fontId="28" fillId="0" borderId="0" xfId="1" applyFont="1" applyAlignment="1">
      <alignment horizontal="left"/>
    </xf>
    <xf numFmtId="0" fontId="16" fillId="0" borderId="22" xfId="1" applyFont="1" applyBorder="1" applyAlignment="1">
      <alignment horizontal="left" wrapText="1"/>
    </xf>
    <xf numFmtId="0" fontId="16" fillId="0" borderId="23" xfId="1" applyFont="1" applyBorder="1" applyAlignment="1">
      <alignment horizontal="left"/>
    </xf>
    <xf numFmtId="0" fontId="16" fillId="0" borderId="22" xfId="1" applyFont="1" applyBorder="1" applyAlignment="1">
      <alignment horizontal="right" wrapText="1"/>
    </xf>
  </cellXfs>
  <cellStyles count="4">
    <cellStyle name="Normal" xfId="0" builtinId="0"/>
    <cellStyle name="Normal 2" xfId="1" xr:uid="{4165A37E-AEED-4EA6-BFC3-E45864208C4F}"/>
    <cellStyle name="Normal 3 2" xfId="2" xr:uid="{2320BECD-E0FF-4183-821D-423269CBC591}"/>
    <cellStyle name="Normal_Newquest" xfId="3" xr:uid="{A933B573-07FC-47A6-A54E-A076F2D68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65FC-5D12-46C2-BB88-A3361D8E08AE}">
  <sheetPr>
    <tabColor rgb="FF0404FC"/>
  </sheetPr>
  <dimension ref="A1:AW126"/>
  <sheetViews>
    <sheetView tabSelected="1" workbookViewId="0">
      <pane xSplit="1" ySplit="2" topLeftCell="B3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9.28515625" defaultRowHeight="12" outlineLevelCol="1" x14ac:dyDescent="0.2"/>
  <cols>
    <col min="1" max="1" width="31.7109375" style="2" customWidth="1"/>
    <col min="2" max="2" width="7.28515625" style="2" customWidth="1" outlineLevel="1"/>
    <col min="3" max="3" width="5.5703125" style="2" customWidth="1" outlineLevel="1"/>
    <col min="4" max="4" width="6.85546875" style="2" customWidth="1" outlineLevel="1"/>
    <col min="5" max="5" width="2.85546875" style="2" customWidth="1" outlineLevel="1"/>
    <col min="6" max="6" width="6.85546875" style="22" bestFit="1" customWidth="1"/>
    <col min="7" max="7" width="7.85546875" style="2" customWidth="1" outlineLevel="1"/>
    <col min="8" max="8" width="3.5703125" style="2" customWidth="1" outlineLevel="1"/>
    <col min="9" max="10" width="5.5703125" style="2" customWidth="1" outlineLevel="1"/>
    <col min="11" max="14" width="6.85546875" style="2" customWidth="1" outlineLevel="1"/>
    <col min="15" max="15" width="7.85546875" style="2" bestFit="1" customWidth="1"/>
    <col min="16" max="16" width="7.85546875" style="2" customWidth="1" outlineLevel="1"/>
    <col min="17" max="17" width="2.85546875" style="2" customWidth="1" outlineLevel="1"/>
    <col min="18" max="19" width="5.140625" style="2" customWidth="1" outlineLevel="1"/>
    <col min="20" max="20" width="7.85546875" style="2" bestFit="1" customWidth="1"/>
    <col min="21" max="21" width="6.85546875" style="2" customWidth="1" outlineLevel="1"/>
    <col min="22" max="22" width="5.5703125" style="2" customWidth="1" outlineLevel="1"/>
    <col min="23" max="23" width="6.85546875" style="2" customWidth="1" outlineLevel="1"/>
    <col min="24" max="24" width="7" style="2" bestFit="1" customWidth="1" outlineLevel="1"/>
    <col min="25" max="25" width="6.85546875" style="2" customWidth="1" outlineLevel="1"/>
    <col min="26" max="26" width="7" style="2" bestFit="1" customWidth="1" outlineLevel="1"/>
    <col min="27" max="27" width="3.5703125" style="2" customWidth="1" outlineLevel="1"/>
    <col min="28" max="28" width="6.85546875" style="2" customWidth="1" outlineLevel="1"/>
    <col min="29" max="29" width="7.28515625" style="2" customWidth="1" outlineLevel="1"/>
    <col min="30" max="30" width="5.5703125" style="2" customWidth="1" outlineLevel="1"/>
    <col min="31" max="31" width="4.5703125" style="2" customWidth="1" outlineLevel="1"/>
    <col min="32" max="32" width="7" style="2" bestFit="1" customWidth="1" outlineLevel="1"/>
    <col min="33" max="33" width="4.5703125" style="2" customWidth="1" outlineLevel="1"/>
    <col min="34" max="34" width="5.5703125" style="2" customWidth="1" outlineLevel="1"/>
    <col min="35" max="36" width="7.42578125" style="2" customWidth="1" outlineLevel="1"/>
    <col min="37" max="37" width="6.140625" style="2" customWidth="1" outlineLevel="1"/>
    <col min="38" max="38" width="5.140625" style="2" customWidth="1" outlineLevel="1"/>
    <col min="39" max="39" width="7.85546875" style="2" bestFit="1" customWidth="1"/>
    <col min="40" max="40" width="5.5703125" style="2" bestFit="1" customWidth="1"/>
    <col min="41" max="41" width="7.85546875" style="2" bestFit="1" customWidth="1"/>
    <col min="42" max="43" width="7.28515625" style="2" bestFit="1" customWidth="1"/>
    <col min="44" max="44" width="5.140625" style="2" bestFit="1" customWidth="1"/>
    <col min="45" max="45" width="7.85546875" style="2" bestFit="1" customWidth="1"/>
    <col min="46" max="46" width="8.85546875" style="22" bestFit="1" customWidth="1"/>
    <col min="47" max="66" width="9.28515625" style="2" customWidth="1"/>
    <col min="67" max="16384" width="9.28515625" style="2"/>
  </cols>
  <sheetData>
    <row r="1" spans="1:49" ht="18" x14ac:dyDescent="0.25">
      <c r="A1" s="1" t="s">
        <v>0</v>
      </c>
      <c r="F1" s="2"/>
      <c r="AJ1" s="3"/>
      <c r="AK1" s="4"/>
      <c r="AP1" s="3">
        <f>AO21-AO39</f>
        <v>0</v>
      </c>
      <c r="AT1" s="5"/>
    </row>
    <row r="2" spans="1:49" ht="78.599999999999994" customHeight="1" x14ac:dyDescent="0.2">
      <c r="A2" s="6">
        <v>2023</v>
      </c>
      <c r="B2" s="7" t="s">
        <v>1</v>
      </c>
      <c r="C2" s="7" t="s">
        <v>2</v>
      </c>
      <c r="D2" s="7" t="s">
        <v>3</v>
      </c>
      <c r="E2" s="7" t="s">
        <v>4</v>
      </c>
      <c r="F2" s="8" t="s">
        <v>5</v>
      </c>
      <c r="G2" s="9" t="s">
        <v>6</v>
      </c>
      <c r="H2" s="9" t="s">
        <v>7</v>
      </c>
      <c r="I2" s="7" t="s">
        <v>8</v>
      </c>
      <c r="J2" s="7" t="s">
        <v>9</v>
      </c>
      <c r="K2" s="9" t="s">
        <v>10</v>
      </c>
      <c r="L2" s="9" t="s">
        <v>11</v>
      </c>
      <c r="M2" s="7" t="s">
        <v>12</v>
      </c>
      <c r="N2" s="7" t="s">
        <v>13</v>
      </c>
      <c r="O2" s="8" t="s">
        <v>14</v>
      </c>
      <c r="P2" s="7" t="s">
        <v>15</v>
      </c>
      <c r="Q2" s="7" t="s">
        <v>16</v>
      </c>
      <c r="R2" s="7" t="s">
        <v>17</v>
      </c>
      <c r="S2" s="9" t="s">
        <v>18</v>
      </c>
      <c r="T2" s="8" t="s">
        <v>19</v>
      </c>
      <c r="U2" s="9" t="s">
        <v>20</v>
      </c>
      <c r="V2" s="9" t="s">
        <v>21</v>
      </c>
      <c r="W2" s="7" t="s">
        <v>22</v>
      </c>
      <c r="X2" s="7" t="s">
        <v>23</v>
      </c>
      <c r="Y2" s="7" t="s">
        <v>24</v>
      </c>
      <c r="Z2" s="7" t="s">
        <v>25</v>
      </c>
      <c r="AA2" s="7" t="s">
        <v>26</v>
      </c>
      <c r="AB2" s="7" t="s">
        <v>27</v>
      </c>
      <c r="AC2" s="7" t="s">
        <v>28</v>
      </c>
      <c r="AD2" s="7" t="s">
        <v>29</v>
      </c>
      <c r="AE2" s="7" t="s">
        <v>30</v>
      </c>
      <c r="AF2" s="7" t="s">
        <v>31</v>
      </c>
      <c r="AG2" s="7" t="s">
        <v>32</v>
      </c>
      <c r="AH2" s="7" t="s">
        <v>33</v>
      </c>
      <c r="AI2" s="7" t="s">
        <v>34</v>
      </c>
      <c r="AJ2" s="7" t="s">
        <v>35</v>
      </c>
      <c r="AK2" s="7" t="s">
        <v>36</v>
      </c>
      <c r="AL2" s="7" t="s">
        <v>37</v>
      </c>
      <c r="AM2" s="8" t="s">
        <v>38</v>
      </c>
      <c r="AN2" s="7" t="s">
        <v>39</v>
      </c>
      <c r="AO2" s="7" t="s">
        <v>40</v>
      </c>
      <c r="AP2" s="9" t="s">
        <v>41</v>
      </c>
      <c r="AQ2" s="9" t="s">
        <v>42</v>
      </c>
      <c r="AR2" s="9" t="s">
        <v>43</v>
      </c>
      <c r="AS2" s="7" t="s">
        <v>44</v>
      </c>
      <c r="AT2" s="10" t="s">
        <v>45</v>
      </c>
    </row>
    <row r="3" spans="1:49" ht="15" x14ac:dyDescent="0.25">
      <c r="A3" s="11" t="s">
        <v>46</v>
      </c>
      <c r="B3" s="12">
        <v>0</v>
      </c>
      <c r="C3" s="12">
        <v>0</v>
      </c>
      <c r="D3" s="12">
        <v>0</v>
      </c>
      <c r="E3" s="12">
        <v>0</v>
      </c>
      <c r="F3" s="13">
        <f t="shared" ref="F3:F66" si="0">SUM(B3:E3)</f>
        <v>0</v>
      </c>
      <c r="G3" s="12">
        <v>0</v>
      </c>
      <c r="H3" s="12">
        <v>0</v>
      </c>
      <c r="I3" s="12">
        <v>0</v>
      </c>
      <c r="J3" s="12">
        <v>0</v>
      </c>
      <c r="K3" s="12">
        <v>0</v>
      </c>
      <c r="L3" s="12">
        <v>0</v>
      </c>
      <c r="M3" s="12">
        <v>0</v>
      </c>
      <c r="N3" s="12">
        <v>0</v>
      </c>
      <c r="O3" s="13">
        <f t="shared" ref="O3:O66" si="1">SUM(G3:N3)</f>
        <v>0</v>
      </c>
      <c r="P3" s="12">
        <v>132.20441196230939</v>
      </c>
      <c r="Q3" s="12">
        <v>0</v>
      </c>
      <c r="R3" s="12">
        <v>0</v>
      </c>
      <c r="S3" s="12">
        <v>0</v>
      </c>
      <c r="T3" s="13">
        <f>SUM(P3:S3)</f>
        <v>132.20441196230939</v>
      </c>
      <c r="U3" s="12">
        <v>6554.0482598840481</v>
      </c>
      <c r="V3" s="12">
        <v>643.3685191666666</v>
      </c>
      <c r="W3" s="12">
        <v>370.04946929049993</v>
      </c>
      <c r="X3" s="12">
        <v>964.75295416114625</v>
      </c>
      <c r="Y3" s="12">
        <v>0</v>
      </c>
      <c r="Z3" s="12">
        <v>1507.0934317842443</v>
      </c>
      <c r="AA3" s="12">
        <v>4.4095975419629561</v>
      </c>
      <c r="AB3" s="12">
        <v>0</v>
      </c>
      <c r="AC3" s="12">
        <v>0</v>
      </c>
      <c r="AD3" s="12">
        <v>0</v>
      </c>
      <c r="AE3" s="12">
        <v>87.417541666666679</v>
      </c>
      <c r="AF3" s="12">
        <v>981.25233678090058</v>
      </c>
      <c r="AG3" s="12">
        <v>24.899511666666669</v>
      </c>
      <c r="AH3" s="12">
        <v>101.81003749377574</v>
      </c>
      <c r="AI3" s="12">
        <v>1667.0888500000001</v>
      </c>
      <c r="AJ3" s="12">
        <v>3106.7378189000801</v>
      </c>
      <c r="AK3" s="12">
        <v>395.76259948100022</v>
      </c>
      <c r="AL3" s="12">
        <v>0</v>
      </c>
      <c r="AM3" s="13">
        <f>SUM(U3:AL3)</f>
        <v>16408.690927817654</v>
      </c>
      <c r="AN3" s="12">
        <v>0</v>
      </c>
      <c r="AO3" s="12">
        <v>0</v>
      </c>
      <c r="AP3" s="12">
        <v>0</v>
      </c>
      <c r="AQ3" s="12">
        <v>0</v>
      </c>
      <c r="AR3" s="12">
        <v>19.647797935915378</v>
      </c>
      <c r="AS3" s="12">
        <v>0</v>
      </c>
      <c r="AT3" s="14">
        <f>SUM(F3,O3,T3,AM3:AS3)</f>
        <v>16560.543137715878</v>
      </c>
      <c r="AW3" s="15"/>
    </row>
    <row r="4" spans="1:49" ht="15" x14ac:dyDescent="0.25">
      <c r="A4" s="11" t="s">
        <v>47</v>
      </c>
      <c r="B4" s="12">
        <v>159.82866666666666</v>
      </c>
      <c r="C4" s="12">
        <v>0</v>
      </c>
      <c r="D4" s="12">
        <v>0</v>
      </c>
      <c r="E4" s="12">
        <v>0</v>
      </c>
      <c r="F4" s="13">
        <f t="shared" si="0"/>
        <v>159.82866666666666</v>
      </c>
      <c r="G4" s="12">
        <v>0</v>
      </c>
      <c r="H4" s="12">
        <v>0</v>
      </c>
      <c r="I4" s="12">
        <v>0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3">
        <f t="shared" si="1"/>
        <v>0</v>
      </c>
      <c r="P4" s="12">
        <v>0</v>
      </c>
      <c r="Q4" s="12">
        <v>0</v>
      </c>
      <c r="R4" s="12">
        <v>0</v>
      </c>
      <c r="S4" s="12">
        <v>69.08679599025001</v>
      </c>
      <c r="T4" s="13">
        <f t="shared" ref="T4:T68" si="2">SUM(P4:S4)</f>
        <v>69.08679599025001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725.10120707323188</v>
      </c>
      <c r="AC4" s="12">
        <v>960.57884447222239</v>
      </c>
      <c r="AD4" s="12">
        <v>0</v>
      </c>
      <c r="AE4" s="12">
        <v>0</v>
      </c>
      <c r="AF4" s="12">
        <v>0</v>
      </c>
      <c r="AG4" s="12">
        <v>0</v>
      </c>
      <c r="AH4" s="12">
        <v>0</v>
      </c>
      <c r="AI4" s="12">
        <v>0</v>
      </c>
      <c r="AJ4" s="12">
        <v>0</v>
      </c>
      <c r="AK4" s="12">
        <v>0</v>
      </c>
      <c r="AL4" s="12">
        <v>0</v>
      </c>
      <c r="AM4" s="13">
        <f t="shared" ref="AM4:AM69" si="3">SUM(U4:AL4)</f>
        <v>1685.6800515454543</v>
      </c>
      <c r="AN4" s="12">
        <v>142.33864218475367</v>
      </c>
      <c r="AO4" s="12">
        <v>0</v>
      </c>
      <c r="AP4" s="12">
        <v>558.15710208442351</v>
      </c>
      <c r="AQ4" s="12">
        <v>1613.7039597222222</v>
      </c>
      <c r="AR4" s="12">
        <v>0</v>
      </c>
      <c r="AS4" s="12">
        <v>0</v>
      </c>
      <c r="AT4" s="14">
        <f t="shared" ref="AT4:AT68" si="4">SUM(F4,O4,T4,AM4:AS4)</f>
        <v>4228.7952181937699</v>
      </c>
      <c r="AW4" s="15"/>
    </row>
    <row r="5" spans="1:49" ht="15" x14ac:dyDescent="0.25">
      <c r="A5" s="2" t="s">
        <v>48</v>
      </c>
      <c r="B5" s="16">
        <v>1159.523798270834</v>
      </c>
      <c r="C5" s="16">
        <v>120.72471768788827</v>
      </c>
      <c r="D5" s="16">
        <v>1137.9496012767779</v>
      </c>
      <c r="E5" s="16">
        <v>0</v>
      </c>
      <c r="F5" s="13">
        <f t="shared" si="0"/>
        <v>2418.1981172354999</v>
      </c>
      <c r="G5" s="16">
        <v>33342.123054561504</v>
      </c>
      <c r="H5" s="16">
        <v>0.16510191666666668</v>
      </c>
      <c r="I5" s="16">
        <v>196.68164419086111</v>
      </c>
      <c r="J5" s="16">
        <v>293.98758127777779</v>
      </c>
      <c r="K5" s="16">
        <v>8305.2079346920127</v>
      </c>
      <c r="L5" s="16">
        <v>8023.4025384421902</v>
      </c>
      <c r="M5" s="16">
        <v>1293.8975598374641</v>
      </c>
      <c r="N5" s="16">
        <v>1769.8785329380803</v>
      </c>
      <c r="O5" s="13">
        <f t="shared" si="1"/>
        <v>53225.343947856556</v>
      </c>
      <c r="P5" s="16">
        <v>36620.712387998225</v>
      </c>
      <c r="Q5" s="16">
        <v>0</v>
      </c>
      <c r="R5" s="16">
        <v>0</v>
      </c>
      <c r="S5" s="16">
        <v>0</v>
      </c>
      <c r="T5" s="13">
        <f t="shared" si="2"/>
        <v>36620.712387998225</v>
      </c>
      <c r="U5" s="16">
        <v>389.79366584611944</v>
      </c>
      <c r="V5" s="16">
        <v>0</v>
      </c>
      <c r="W5" s="16">
        <v>1480.1978771619999</v>
      </c>
      <c r="X5" s="16">
        <v>0</v>
      </c>
      <c r="Y5" s="16">
        <v>2327.1064808951451</v>
      </c>
      <c r="Z5" s="16">
        <v>0</v>
      </c>
      <c r="AA5" s="16">
        <v>0</v>
      </c>
      <c r="AB5" s="16">
        <v>725.10120707323188</v>
      </c>
      <c r="AC5" s="16">
        <v>0</v>
      </c>
      <c r="AD5" s="16">
        <v>73.770653996658623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3">
        <f t="shared" si="3"/>
        <v>4995.9698849731549</v>
      </c>
      <c r="AN5" s="16">
        <v>0</v>
      </c>
      <c r="AO5" s="16">
        <v>0</v>
      </c>
      <c r="AP5" s="16">
        <v>558.15710208442351</v>
      </c>
      <c r="AQ5" s="16">
        <v>0</v>
      </c>
      <c r="AR5" s="16">
        <v>0</v>
      </c>
      <c r="AS5" s="16">
        <v>48754.000001</v>
      </c>
      <c r="AT5" s="14">
        <f t="shared" si="4"/>
        <v>146572.38144114785</v>
      </c>
      <c r="AW5" s="15"/>
    </row>
    <row r="6" spans="1:49" ht="15" x14ac:dyDescent="0.25">
      <c r="A6" s="2" t="s">
        <v>49</v>
      </c>
      <c r="B6" s="16">
        <v>0</v>
      </c>
      <c r="C6" s="16">
        <v>0</v>
      </c>
      <c r="D6" s="16">
        <v>0</v>
      </c>
      <c r="E6" s="16">
        <v>0</v>
      </c>
      <c r="F6" s="13">
        <f t="shared" si="0"/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3">
        <f t="shared" si="1"/>
        <v>0</v>
      </c>
      <c r="P6" s="16">
        <v>0</v>
      </c>
      <c r="Q6" s="16">
        <v>0</v>
      </c>
      <c r="R6" s="16">
        <v>0</v>
      </c>
      <c r="S6" s="16">
        <v>0</v>
      </c>
      <c r="T6" s="13">
        <f t="shared" si="2"/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840.21124025705512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16">
        <v>0</v>
      </c>
      <c r="AM6" s="13">
        <f t="shared" si="3"/>
        <v>840.21124025705512</v>
      </c>
      <c r="AN6" s="16">
        <v>0</v>
      </c>
      <c r="AO6" s="16">
        <v>7028.8609110737943</v>
      </c>
      <c r="AP6" s="16">
        <v>0</v>
      </c>
      <c r="AQ6" s="16">
        <v>0</v>
      </c>
      <c r="AR6" s="16">
        <v>0</v>
      </c>
      <c r="AS6" s="16">
        <v>0</v>
      </c>
      <c r="AT6" s="14">
        <f t="shared" si="4"/>
        <v>7869.072151330849</v>
      </c>
      <c r="AV6" s="17"/>
      <c r="AW6" s="15"/>
    </row>
    <row r="7" spans="1:49" s="17" customFormat="1" ht="15.75" thickBot="1" x14ac:dyDescent="0.3">
      <c r="A7" s="18" t="s">
        <v>50</v>
      </c>
      <c r="B7" s="19">
        <f>SUM(B3:B5)-B6</f>
        <v>1319.3524649375008</v>
      </c>
      <c r="C7" s="19">
        <f t="shared" ref="C7:AT7" si="5">SUM(C3:C5)-C6</f>
        <v>120.72471768788827</v>
      </c>
      <c r="D7" s="19">
        <f t="shared" si="5"/>
        <v>1137.9496012767779</v>
      </c>
      <c r="E7" s="19">
        <f t="shared" si="5"/>
        <v>0</v>
      </c>
      <c r="F7" s="20">
        <f t="shared" si="5"/>
        <v>2578.0267839021667</v>
      </c>
      <c r="G7" s="19">
        <f t="shared" si="5"/>
        <v>33342.123054561504</v>
      </c>
      <c r="H7" s="19">
        <f t="shared" si="5"/>
        <v>0.16510191666666668</v>
      </c>
      <c r="I7" s="19">
        <f t="shared" si="5"/>
        <v>196.68164419086111</v>
      </c>
      <c r="J7" s="19">
        <f t="shared" si="5"/>
        <v>293.98758127777779</v>
      </c>
      <c r="K7" s="19">
        <f t="shared" si="5"/>
        <v>8305.2079346920127</v>
      </c>
      <c r="L7" s="19">
        <f t="shared" si="5"/>
        <v>8023.4025384421902</v>
      </c>
      <c r="M7" s="19">
        <f t="shared" si="5"/>
        <v>1293.8975598374641</v>
      </c>
      <c r="N7" s="19">
        <f t="shared" si="5"/>
        <v>1769.8785329380803</v>
      </c>
      <c r="O7" s="20">
        <f t="shared" si="5"/>
        <v>53225.343947856556</v>
      </c>
      <c r="P7" s="19">
        <f t="shared" si="5"/>
        <v>36752.916799960534</v>
      </c>
      <c r="Q7" s="19">
        <f t="shared" si="5"/>
        <v>0</v>
      </c>
      <c r="R7" s="19">
        <f t="shared" si="5"/>
        <v>0</v>
      </c>
      <c r="S7" s="19">
        <f t="shared" si="5"/>
        <v>69.08679599025001</v>
      </c>
      <c r="T7" s="20">
        <f t="shared" si="5"/>
        <v>36822.00359595078</v>
      </c>
      <c r="U7" s="19">
        <f t="shared" si="5"/>
        <v>6943.8419257301675</v>
      </c>
      <c r="V7" s="19">
        <f t="shared" si="5"/>
        <v>643.3685191666666</v>
      </c>
      <c r="W7" s="19">
        <f t="shared" si="5"/>
        <v>1850.2473464524999</v>
      </c>
      <c r="X7" s="19">
        <f t="shared" si="5"/>
        <v>964.75295416114625</v>
      </c>
      <c r="Y7" s="19">
        <f t="shared" si="5"/>
        <v>2327.1064808951451</v>
      </c>
      <c r="Z7" s="19">
        <f t="shared" si="5"/>
        <v>666.88219152718921</v>
      </c>
      <c r="AA7" s="19">
        <f t="shared" si="5"/>
        <v>4.4095975419629561</v>
      </c>
      <c r="AB7" s="19">
        <f t="shared" si="5"/>
        <v>1450.2024141464638</v>
      </c>
      <c r="AC7" s="19">
        <f t="shared" si="5"/>
        <v>960.57884447222239</v>
      </c>
      <c r="AD7" s="19">
        <f t="shared" si="5"/>
        <v>73.770653996658623</v>
      </c>
      <c r="AE7" s="19">
        <f t="shared" si="5"/>
        <v>87.417541666666679</v>
      </c>
      <c r="AF7" s="19">
        <f t="shared" si="5"/>
        <v>981.25233678090058</v>
      </c>
      <c r="AG7" s="19">
        <f t="shared" si="5"/>
        <v>24.899511666666669</v>
      </c>
      <c r="AH7" s="19">
        <f t="shared" si="5"/>
        <v>101.81003749377574</v>
      </c>
      <c r="AI7" s="19">
        <f t="shared" si="5"/>
        <v>1667.0888500000001</v>
      </c>
      <c r="AJ7" s="19">
        <f t="shared" si="5"/>
        <v>3106.7378189000801</v>
      </c>
      <c r="AK7" s="19">
        <f t="shared" si="5"/>
        <v>395.76259948100022</v>
      </c>
      <c r="AL7" s="19">
        <f t="shared" si="5"/>
        <v>0</v>
      </c>
      <c r="AM7" s="20">
        <f t="shared" si="5"/>
        <v>22250.129624079203</v>
      </c>
      <c r="AN7" s="19">
        <f t="shared" si="5"/>
        <v>142.33864218475367</v>
      </c>
      <c r="AO7" s="19">
        <f t="shared" si="5"/>
        <v>-7028.8609110737943</v>
      </c>
      <c r="AP7" s="19">
        <f>SUM(AP3:AP5)-AP6</f>
        <v>1116.314204168847</v>
      </c>
      <c r="AQ7" s="19">
        <f t="shared" si="5"/>
        <v>1613.7039597222222</v>
      </c>
      <c r="AR7" s="19">
        <f t="shared" si="5"/>
        <v>19.647797935915378</v>
      </c>
      <c r="AS7" s="19">
        <f t="shared" si="5"/>
        <v>48754.000001</v>
      </c>
      <c r="AT7" s="21">
        <f t="shared" si="5"/>
        <v>159492.64764572665</v>
      </c>
      <c r="AV7" s="2"/>
      <c r="AW7" s="15"/>
    </row>
    <row r="8" spans="1:49" ht="15" x14ac:dyDescent="0.25">
      <c r="A8" s="22" t="s">
        <v>51</v>
      </c>
      <c r="B8" s="12">
        <v>0</v>
      </c>
      <c r="C8" s="12">
        <v>0</v>
      </c>
      <c r="D8" s="12">
        <v>0</v>
      </c>
      <c r="E8" s="12">
        <v>0</v>
      </c>
      <c r="F8" s="13">
        <f t="shared" si="0"/>
        <v>0</v>
      </c>
      <c r="G8" s="12">
        <v>0</v>
      </c>
      <c r="H8" s="12">
        <v>0</v>
      </c>
      <c r="I8" s="12">
        <v>0</v>
      </c>
      <c r="J8" s="12">
        <v>0</v>
      </c>
      <c r="K8" s="12">
        <v>9.5189231615137926E-2</v>
      </c>
      <c r="L8" s="12">
        <v>7897.0863369615245</v>
      </c>
      <c r="M8" s="12">
        <v>0</v>
      </c>
      <c r="N8" s="12">
        <v>0</v>
      </c>
      <c r="O8" s="13">
        <f t="shared" si="1"/>
        <v>7897.1815261931397</v>
      </c>
      <c r="P8" s="12">
        <v>0</v>
      </c>
      <c r="Q8" s="12">
        <v>0</v>
      </c>
      <c r="R8" s="12">
        <v>0</v>
      </c>
      <c r="S8" s="12">
        <v>0</v>
      </c>
      <c r="T8" s="13">
        <f t="shared" si="2"/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3">
        <f t="shared" si="3"/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12">
        <v>0</v>
      </c>
      <c r="AT8" s="14">
        <f t="shared" si="4"/>
        <v>7897.1815261931397</v>
      </c>
      <c r="AW8" s="15"/>
    </row>
    <row r="9" spans="1:49" ht="15" x14ac:dyDescent="0.25">
      <c r="A9" s="23" t="s">
        <v>52</v>
      </c>
      <c r="B9" s="24">
        <v>1319.3524649375006</v>
      </c>
      <c r="C9" s="24">
        <v>120.72471768788827</v>
      </c>
      <c r="D9" s="24">
        <v>1137.9496012767779</v>
      </c>
      <c r="E9" s="24">
        <v>0</v>
      </c>
      <c r="F9" s="13">
        <f t="shared" si="0"/>
        <v>2578.0267839021667</v>
      </c>
      <c r="G9" s="24">
        <v>33342.123054561504</v>
      </c>
      <c r="H9" s="24">
        <v>0.16510191666666668</v>
      </c>
      <c r="I9" s="24">
        <v>196.68164419086111</v>
      </c>
      <c r="J9" s="24">
        <v>293.98758127777779</v>
      </c>
      <c r="K9" s="24">
        <v>8305.1127454603975</v>
      </c>
      <c r="L9" s="24">
        <v>126.31620148066668</v>
      </c>
      <c r="M9" s="24">
        <v>1293.8975598374641</v>
      </c>
      <c r="N9" s="24">
        <v>1769.8785329380803</v>
      </c>
      <c r="O9" s="13">
        <f t="shared" si="1"/>
        <v>45328.162421663415</v>
      </c>
      <c r="P9" s="24">
        <v>36752.916799960534</v>
      </c>
      <c r="Q9" s="24">
        <v>0</v>
      </c>
      <c r="R9" s="24">
        <v>0</v>
      </c>
      <c r="S9" s="24">
        <v>69.08679599025001</v>
      </c>
      <c r="T9" s="13">
        <f t="shared" si="2"/>
        <v>36822.003595950788</v>
      </c>
      <c r="U9" s="24">
        <v>6943.8419257301675</v>
      </c>
      <c r="V9" s="24">
        <v>643.36851916666672</v>
      </c>
      <c r="W9" s="24">
        <v>1850.2473464524999</v>
      </c>
      <c r="X9" s="24">
        <v>964.75295416114625</v>
      </c>
      <c r="Y9" s="24">
        <v>2327.1064808951451</v>
      </c>
      <c r="Z9" s="24">
        <v>666.88219152718921</v>
      </c>
      <c r="AA9" s="24">
        <v>4.4095975419629561</v>
      </c>
      <c r="AB9" s="24">
        <v>1450.2024141464638</v>
      </c>
      <c r="AC9" s="24">
        <v>960.57884447222239</v>
      </c>
      <c r="AD9" s="24">
        <v>73.770653996658623</v>
      </c>
      <c r="AE9" s="24">
        <v>87.417541666666665</v>
      </c>
      <c r="AF9" s="24">
        <v>981.25233678090058</v>
      </c>
      <c r="AG9" s="24">
        <v>24.899511666666672</v>
      </c>
      <c r="AH9" s="24">
        <v>101.81003749377574</v>
      </c>
      <c r="AI9" s="24">
        <v>1667.0888500000001</v>
      </c>
      <c r="AJ9" s="24">
        <v>3106.7378189000801</v>
      </c>
      <c r="AK9" s="24">
        <v>395.76259948100022</v>
      </c>
      <c r="AL9" s="24">
        <v>0</v>
      </c>
      <c r="AM9" s="13">
        <f t="shared" si="3"/>
        <v>22250.129624079211</v>
      </c>
      <c r="AN9" s="24">
        <v>142.33864218475367</v>
      </c>
      <c r="AO9" s="24">
        <v>-7028.8609110737943</v>
      </c>
      <c r="AP9" s="24">
        <v>1127.8730404877358</v>
      </c>
      <c r="AQ9" s="24">
        <v>1613.7039597222222</v>
      </c>
      <c r="AR9" s="24">
        <v>8.0889616170266532</v>
      </c>
      <c r="AS9" s="24">
        <v>48754.000001</v>
      </c>
      <c r="AT9" s="25">
        <f t="shared" si="4"/>
        <v>151595.46611953355</v>
      </c>
      <c r="AV9" s="26"/>
      <c r="AW9" s="15"/>
    </row>
    <row r="10" spans="1:49" s="26" customFormat="1" ht="15" x14ac:dyDescent="0.25">
      <c r="A10" s="27" t="s">
        <v>53</v>
      </c>
      <c r="B10" s="28">
        <v>0</v>
      </c>
      <c r="C10" s="28">
        <v>0</v>
      </c>
      <c r="D10" s="28">
        <v>0</v>
      </c>
      <c r="E10" s="28">
        <v>0</v>
      </c>
      <c r="F10" s="29">
        <f t="shared" si="0"/>
        <v>0</v>
      </c>
      <c r="G10" s="28">
        <v>65.483756026742356</v>
      </c>
      <c r="H10" s="28">
        <v>0.12166666666666669</v>
      </c>
      <c r="I10" s="28">
        <v>6.8275489006573382</v>
      </c>
      <c r="J10" s="28">
        <v>0</v>
      </c>
      <c r="K10" s="28">
        <v>0</v>
      </c>
      <c r="L10" s="28">
        <v>0</v>
      </c>
      <c r="M10" s="28">
        <v>0.19053378301857649</v>
      </c>
      <c r="N10" s="28">
        <v>0</v>
      </c>
      <c r="O10" s="29">
        <f t="shared" si="1"/>
        <v>72.623505377084939</v>
      </c>
      <c r="P10" s="28">
        <v>9353.9263479493511</v>
      </c>
      <c r="Q10" s="28">
        <v>0</v>
      </c>
      <c r="R10" s="28">
        <v>0</v>
      </c>
      <c r="S10" s="28">
        <v>0</v>
      </c>
      <c r="T10" s="29">
        <f t="shared" si="2"/>
        <v>9353.9263479493511</v>
      </c>
      <c r="U10" s="28">
        <v>1011.8650046497419</v>
      </c>
      <c r="V10" s="28">
        <v>136.58661868791162</v>
      </c>
      <c r="W10" s="28">
        <v>198.48855093923768</v>
      </c>
      <c r="X10" s="28">
        <v>550.04938305644009</v>
      </c>
      <c r="Y10" s="28">
        <v>0</v>
      </c>
      <c r="Z10" s="28">
        <v>0</v>
      </c>
      <c r="AA10" s="28">
        <v>1.0047381444415504</v>
      </c>
      <c r="AB10" s="28">
        <v>0</v>
      </c>
      <c r="AC10" s="28">
        <v>960.57884447222239</v>
      </c>
      <c r="AD10" s="28">
        <v>0</v>
      </c>
      <c r="AE10" s="28">
        <v>87.417541666666665</v>
      </c>
      <c r="AF10" s="28">
        <v>0</v>
      </c>
      <c r="AG10" s="28">
        <v>24.899511666666672</v>
      </c>
      <c r="AH10" s="28">
        <v>0</v>
      </c>
      <c r="AI10" s="28">
        <v>1667.0888500000001</v>
      </c>
      <c r="AJ10" s="28">
        <v>3106.7378189000801</v>
      </c>
      <c r="AK10" s="28">
        <v>395.76259948100022</v>
      </c>
      <c r="AL10" s="28">
        <v>0</v>
      </c>
      <c r="AM10" s="29">
        <f t="shared" si="3"/>
        <v>8140.4794616644094</v>
      </c>
      <c r="AN10" s="28">
        <v>71.059628128417941</v>
      </c>
      <c r="AO10" s="28">
        <v>1772.890167711</v>
      </c>
      <c r="AP10" s="28">
        <v>0</v>
      </c>
      <c r="AQ10" s="28">
        <v>1613.7039597222222</v>
      </c>
      <c r="AR10" s="28">
        <v>8.0889616170266532</v>
      </c>
      <c r="AS10" s="28">
        <v>48754.000001</v>
      </c>
      <c r="AT10" s="30">
        <f t="shared" si="4"/>
        <v>69786.772033169516</v>
      </c>
      <c r="AV10" s="2"/>
      <c r="AW10" s="15"/>
    </row>
    <row r="11" spans="1:49" ht="15" x14ac:dyDescent="0.25">
      <c r="A11" s="31" t="s">
        <v>54</v>
      </c>
      <c r="B11" s="32">
        <v>0</v>
      </c>
      <c r="C11" s="32">
        <v>0</v>
      </c>
      <c r="D11" s="32">
        <v>0</v>
      </c>
      <c r="E11" s="32">
        <v>0</v>
      </c>
      <c r="F11" s="13">
        <f t="shared" si="0"/>
        <v>0</v>
      </c>
      <c r="G11" s="32">
        <v>65.483756026742356</v>
      </c>
      <c r="H11" s="32">
        <v>0.12166666666666669</v>
      </c>
      <c r="I11" s="32">
        <v>6.8275489006573382</v>
      </c>
      <c r="J11" s="32">
        <v>0</v>
      </c>
      <c r="K11" s="32">
        <v>0</v>
      </c>
      <c r="L11" s="32">
        <v>0</v>
      </c>
      <c r="M11" s="32">
        <v>0.19053378301857649</v>
      </c>
      <c r="N11" s="32">
        <v>0</v>
      </c>
      <c r="O11" s="13">
        <f t="shared" si="1"/>
        <v>72.623505377084939</v>
      </c>
      <c r="P11" s="32">
        <v>9349.0732246160169</v>
      </c>
      <c r="Q11" s="32">
        <v>0</v>
      </c>
      <c r="R11" s="32">
        <v>0</v>
      </c>
      <c r="S11" s="32">
        <v>0</v>
      </c>
      <c r="T11" s="13">
        <f t="shared" si="2"/>
        <v>9349.0732246160169</v>
      </c>
      <c r="U11" s="32">
        <v>1011.8650046497419</v>
      </c>
      <c r="V11" s="32">
        <v>136.58661868791162</v>
      </c>
      <c r="W11" s="32">
        <v>198.48855093923768</v>
      </c>
      <c r="X11" s="32">
        <v>550.04938305644009</v>
      </c>
      <c r="Y11" s="32">
        <v>0</v>
      </c>
      <c r="Z11" s="32">
        <v>0</v>
      </c>
      <c r="AA11" s="32">
        <v>1.0047381444415504</v>
      </c>
      <c r="AB11" s="32">
        <v>0</v>
      </c>
      <c r="AC11" s="32">
        <v>960.57884447222239</v>
      </c>
      <c r="AD11" s="32">
        <v>0</v>
      </c>
      <c r="AE11" s="32">
        <v>87.417541666666665</v>
      </c>
      <c r="AF11" s="32">
        <v>0</v>
      </c>
      <c r="AG11" s="32">
        <v>0</v>
      </c>
      <c r="AH11" s="32">
        <v>0</v>
      </c>
      <c r="AI11" s="32">
        <v>0</v>
      </c>
      <c r="AJ11" s="32">
        <v>0</v>
      </c>
      <c r="AK11" s="32">
        <v>0</v>
      </c>
      <c r="AL11" s="32">
        <v>0</v>
      </c>
      <c r="AM11" s="13">
        <f t="shared" si="3"/>
        <v>2945.9906816166617</v>
      </c>
      <c r="AN11" s="32">
        <v>71.059628128417941</v>
      </c>
      <c r="AO11" s="32">
        <v>0</v>
      </c>
      <c r="AP11" s="32">
        <v>0</v>
      </c>
      <c r="AQ11" s="32">
        <v>1613.7039597222222</v>
      </c>
      <c r="AR11" s="32">
        <v>8.0889616170266532</v>
      </c>
      <c r="AS11" s="32">
        <v>48754.000001</v>
      </c>
      <c r="AT11" s="25">
        <f t="shared" si="4"/>
        <v>62814.539962077433</v>
      </c>
      <c r="AW11" s="15"/>
    </row>
    <row r="12" spans="1:49" ht="15" x14ac:dyDescent="0.25">
      <c r="A12" s="33" t="s">
        <v>55</v>
      </c>
      <c r="B12" s="34">
        <v>0</v>
      </c>
      <c r="C12" s="34">
        <v>0</v>
      </c>
      <c r="D12" s="34">
        <v>0</v>
      </c>
      <c r="E12" s="34">
        <v>0</v>
      </c>
      <c r="F12" s="13">
        <f t="shared" si="0"/>
        <v>0</v>
      </c>
      <c r="G12" s="34">
        <v>0</v>
      </c>
      <c r="H12" s="34">
        <v>0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0</v>
      </c>
      <c r="O12" s="13">
        <f t="shared" si="1"/>
        <v>0</v>
      </c>
      <c r="P12" s="34">
        <v>0</v>
      </c>
      <c r="Q12" s="34">
        <v>0</v>
      </c>
      <c r="R12" s="34">
        <v>0</v>
      </c>
      <c r="S12" s="34">
        <v>0</v>
      </c>
      <c r="T12" s="13">
        <f t="shared" si="2"/>
        <v>0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13">
        <f t="shared" si="3"/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0</v>
      </c>
      <c r="AS12" s="34">
        <v>48754.000001</v>
      </c>
      <c r="AT12" s="35">
        <f t="shared" si="4"/>
        <v>48754.000001</v>
      </c>
      <c r="AW12" s="15"/>
    </row>
    <row r="13" spans="1:49" ht="15" x14ac:dyDescent="0.25">
      <c r="A13" s="33" t="s">
        <v>56</v>
      </c>
      <c r="B13" s="34">
        <v>0</v>
      </c>
      <c r="C13" s="34">
        <v>0</v>
      </c>
      <c r="D13" s="34">
        <v>0</v>
      </c>
      <c r="E13" s="34">
        <v>0</v>
      </c>
      <c r="F13" s="13">
        <f t="shared" si="0"/>
        <v>0</v>
      </c>
      <c r="G13" s="34">
        <v>0</v>
      </c>
      <c r="H13" s="34">
        <v>0</v>
      </c>
      <c r="I13" s="34">
        <v>0</v>
      </c>
      <c r="J13" s="34">
        <v>0</v>
      </c>
      <c r="K13" s="34">
        <v>0</v>
      </c>
      <c r="L13" s="34">
        <v>0</v>
      </c>
      <c r="M13" s="34">
        <v>0</v>
      </c>
      <c r="N13" s="34">
        <v>0</v>
      </c>
      <c r="O13" s="13">
        <f t="shared" si="1"/>
        <v>0</v>
      </c>
      <c r="P13" s="34">
        <v>0</v>
      </c>
      <c r="Q13" s="34">
        <v>0</v>
      </c>
      <c r="R13" s="34">
        <v>0</v>
      </c>
      <c r="S13" s="34">
        <v>0</v>
      </c>
      <c r="T13" s="13">
        <f t="shared" si="2"/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0</v>
      </c>
      <c r="AG13" s="34">
        <v>0</v>
      </c>
      <c r="AH13" s="34">
        <v>0</v>
      </c>
      <c r="AI13" s="34">
        <v>0</v>
      </c>
      <c r="AJ13" s="34">
        <v>0</v>
      </c>
      <c r="AK13" s="34">
        <v>0</v>
      </c>
      <c r="AL13" s="34">
        <v>0</v>
      </c>
      <c r="AM13" s="13">
        <f t="shared" si="3"/>
        <v>0</v>
      </c>
      <c r="AN13" s="34">
        <v>0</v>
      </c>
      <c r="AO13" s="34">
        <v>0</v>
      </c>
      <c r="AP13" s="34">
        <v>0</v>
      </c>
      <c r="AQ13" s="34">
        <v>0</v>
      </c>
      <c r="AR13" s="34">
        <v>0</v>
      </c>
      <c r="AS13" s="34">
        <v>0</v>
      </c>
      <c r="AT13" s="35">
        <f t="shared" si="4"/>
        <v>0</v>
      </c>
      <c r="AW13" s="15"/>
    </row>
    <row r="14" spans="1:49" ht="15" x14ac:dyDescent="0.25">
      <c r="A14" s="33" t="s">
        <v>57</v>
      </c>
      <c r="B14" s="34">
        <v>0</v>
      </c>
      <c r="C14" s="34">
        <v>0</v>
      </c>
      <c r="D14" s="34">
        <v>0</v>
      </c>
      <c r="E14" s="34">
        <v>0</v>
      </c>
      <c r="F14" s="13">
        <f t="shared" si="0"/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34">
        <v>0</v>
      </c>
      <c r="M14" s="34">
        <v>0</v>
      </c>
      <c r="N14" s="34">
        <v>0</v>
      </c>
      <c r="O14" s="13">
        <f t="shared" si="1"/>
        <v>0</v>
      </c>
      <c r="P14" s="34">
        <v>7509.4288256098898</v>
      </c>
      <c r="Q14" s="34">
        <v>0</v>
      </c>
      <c r="R14" s="34">
        <v>0</v>
      </c>
      <c r="S14" s="34">
        <v>0</v>
      </c>
      <c r="T14" s="13">
        <f t="shared" si="2"/>
        <v>7509.4288256098898</v>
      </c>
      <c r="U14" s="34">
        <v>0</v>
      </c>
      <c r="V14" s="34">
        <v>0</v>
      </c>
      <c r="W14" s="34">
        <v>0</v>
      </c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34">
        <v>0</v>
      </c>
      <c r="AG14" s="34">
        <v>0</v>
      </c>
      <c r="AH14" s="34">
        <v>0</v>
      </c>
      <c r="AI14" s="34">
        <v>0</v>
      </c>
      <c r="AJ14" s="34">
        <v>0</v>
      </c>
      <c r="AK14" s="34">
        <v>0</v>
      </c>
      <c r="AL14" s="34">
        <v>0</v>
      </c>
      <c r="AM14" s="13">
        <f t="shared" si="3"/>
        <v>0</v>
      </c>
      <c r="AN14" s="34">
        <v>0</v>
      </c>
      <c r="AO14" s="34">
        <v>0</v>
      </c>
      <c r="AP14" s="34">
        <v>0</v>
      </c>
      <c r="AQ14" s="34">
        <v>0</v>
      </c>
      <c r="AR14" s="34">
        <v>0</v>
      </c>
      <c r="AS14" s="34">
        <v>0</v>
      </c>
      <c r="AT14" s="35">
        <f t="shared" si="4"/>
        <v>7509.4288256098898</v>
      </c>
      <c r="AW14" s="15"/>
    </row>
    <row r="15" spans="1:49" ht="15" x14ac:dyDescent="0.25">
      <c r="A15" s="33" t="s">
        <v>58</v>
      </c>
      <c r="B15" s="34">
        <v>0</v>
      </c>
      <c r="C15" s="34">
        <v>0</v>
      </c>
      <c r="D15" s="34">
        <v>0</v>
      </c>
      <c r="E15" s="34">
        <v>0</v>
      </c>
      <c r="F15" s="13">
        <f t="shared" si="0"/>
        <v>0</v>
      </c>
      <c r="G15" s="34">
        <v>0.46755321794999999</v>
      </c>
      <c r="H15" s="34">
        <v>0.12166666666666669</v>
      </c>
      <c r="I15" s="34">
        <v>0</v>
      </c>
      <c r="J15" s="34">
        <v>0</v>
      </c>
      <c r="K15" s="34">
        <v>0</v>
      </c>
      <c r="L15" s="34">
        <v>0</v>
      </c>
      <c r="M15" s="34">
        <v>0</v>
      </c>
      <c r="N15" s="34">
        <v>0</v>
      </c>
      <c r="O15" s="13">
        <f t="shared" si="1"/>
        <v>0.58921988461666663</v>
      </c>
      <c r="P15" s="34">
        <v>190.63133793793477</v>
      </c>
      <c r="Q15" s="34">
        <v>0</v>
      </c>
      <c r="R15" s="34">
        <v>0</v>
      </c>
      <c r="S15" s="34">
        <v>0</v>
      </c>
      <c r="T15" s="13">
        <f t="shared" si="2"/>
        <v>190.63133793793477</v>
      </c>
      <c r="U15" s="34">
        <v>0</v>
      </c>
      <c r="V15" s="34">
        <v>0</v>
      </c>
      <c r="W15" s="34">
        <v>0</v>
      </c>
      <c r="X15" s="34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13">
        <f t="shared" si="3"/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5">
        <f t="shared" si="4"/>
        <v>191.22055782255143</v>
      </c>
      <c r="AW15" s="15"/>
    </row>
    <row r="16" spans="1:49" ht="15" x14ac:dyDescent="0.25">
      <c r="A16" s="33" t="s">
        <v>59</v>
      </c>
      <c r="B16" s="34">
        <v>0</v>
      </c>
      <c r="C16" s="34">
        <v>0</v>
      </c>
      <c r="D16" s="34">
        <v>0</v>
      </c>
      <c r="E16" s="34">
        <v>0</v>
      </c>
      <c r="F16" s="13">
        <f t="shared" si="0"/>
        <v>0</v>
      </c>
      <c r="G16" s="34">
        <v>19.502989934999999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  <c r="M16" s="34">
        <v>0</v>
      </c>
      <c r="N16" s="34">
        <v>0</v>
      </c>
      <c r="O16" s="13">
        <f t="shared" si="1"/>
        <v>19.502989934999999</v>
      </c>
      <c r="P16" s="34">
        <v>0</v>
      </c>
      <c r="Q16" s="34">
        <v>0</v>
      </c>
      <c r="R16" s="34">
        <v>0</v>
      </c>
      <c r="S16" s="34">
        <v>0</v>
      </c>
      <c r="T16" s="13">
        <f t="shared" si="2"/>
        <v>0</v>
      </c>
      <c r="U16" s="34">
        <v>0</v>
      </c>
      <c r="V16" s="34">
        <v>0</v>
      </c>
      <c r="W16" s="34">
        <v>0</v>
      </c>
      <c r="X16" s="34">
        <v>0</v>
      </c>
      <c r="Y16" s="34">
        <v>0</v>
      </c>
      <c r="Z16" s="34">
        <v>0</v>
      </c>
      <c r="AA16" s="34">
        <v>0</v>
      </c>
      <c r="AB16" s="34">
        <v>0</v>
      </c>
      <c r="AC16" s="34">
        <v>960.57884447222239</v>
      </c>
      <c r="AD16" s="34">
        <v>0</v>
      </c>
      <c r="AE16" s="34">
        <v>0</v>
      </c>
      <c r="AF16" s="34">
        <v>0</v>
      </c>
      <c r="AG16" s="34">
        <v>0</v>
      </c>
      <c r="AH16" s="34">
        <v>0</v>
      </c>
      <c r="AI16" s="34">
        <v>0</v>
      </c>
      <c r="AJ16" s="34">
        <v>0</v>
      </c>
      <c r="AK16" s="34">
        <v>0</v>
      </c>
      <c r="AL16" s="34">
        <v>0</v>
      </c>
      <c r="AM16" s="13">
        <f t="shared" si="3"/>
        <v>960.57884447222239</v>
      </c>
      <c r="AN16" s="34">
        <v>0</v>
      </c>
      <c r="AO16" s="34">
        <v>0</v>
      </c>
      <c r="AP16" s="34">
        <v>0</v>
      </c>
      <c r="AQ16" s="34">
        <v>1613.7039597222222</v>
      </c>
      <c r="AR16" s="34">
        <v>0</v>
      </c>
      <c r="AS16" s="34">
        <v>0</v>
      </c>
      <c r="AT16" s="35">
        <f t="shared" si="4"/>
        <v>2593.7857941294446</v>
      </c>
      <c r="AW16" s="15"/>
    </row>
    <row r="17" spans="1:49" ht="15" x14ac:dyDescent="0.25">
      <c r="A17" s="36" t="s">
        <v>60</v>
      </c>
      <c r="B17" s="37">
        <v>0</v>
      </c>
      <c r="C17" s="37">
        <v>0</v>
      </c>
      <c r="D17" s="37">
        <v>0</v>
      </c>
      <c r="E17" s="37">
        <v>0</v>
      </c>
      <c r="F17" s="13">
        <f t="shared" si="0"/>
        <v>0</v>
      </c>
      <c r="G17" s="37">
        <v>45.513212873792355</v>
      </c>
      <c r="H17" s="37">
        <v>0</v>
      </c>
      <c r="I17" s="37">
        <v>6.8275489006573382</v>
      </c>
      <c r="J17" s="37">
        <v>0</v>
      </c>
      <c r="K17" s="37">
        <v>0</v>
      </c>
      <c r="L17" s="37">
        <v>0</v>
      </c>
      <c r="M17" s="37">
        <v>0.19053378301857649</v>
      </c>
      <c r="N17" s="37">
        <v>0</v>
      </c>
      <c r="O17" s="13">
        <f t="shared" si="1"/>
        <v>52.531295557468269</v>
      </c>
      <c r="P17" s="37">
        <v>1649.0130610681933</v>
      </c>
      <c r="Q17" s="37">
        <v>0</v>
      </c>
      <c r="R17" s="37">
        <v>0</v>
      </c>
      <c r="S17" s="37">
        <v>0</v>
      </c>
      <c r="T17" s="13">
        <f t="shared" si="2"/>
        <v>1649.0130610681933</v>
      </c>
      <c r="U17" s="37">
        <v>1011.8650046497419</v>
      </c>
      <c r="V17" s="37">
        <v>136.58661868791162</v>
      </c>
      <c r="W17" s="37">
        <v>198.48855093923768</v>
      </c>
      <c r="X17" s="37">
        <v>550.04938305644009</v>
      </c>
      <c r="Y17" s="37">
        <v>0</v>
      </c>
      <c r="Z17" s="37">
        <v>0</v>
      </c>
      <c r="AA17" s="37">
        <v>1.0047381444415504</v>
      </c>
      <c r="AB17" s="37">
        <v>0</v>
      </c>
      <c r="AC17" s="37">
        <v>0</v>
      </c>
      <c r="AD17" s="37">
        <v>0</v>
      </c>
      <c r="AE17" s="37">
        <v>87.417541666666665</v>
      </c>
      <c r="AF17" s="37">
        <v>0</v>
      </c>
      <c r="AG17" s="37">
        <v>0</v>
      </c>
      <c r="AH17" s="37">
        <v>0</v>
      </c>
      <c r="AI17" s="37">
        <v>0</v>
      </c>
      <c r="AJ17" s="37">
        <v>0</v>
      </c>
      <c r="AK17" s="37">
        <v>0</v>
      </c>
      <c r="AL17" s="37">
        <v>0</v>
      </c>
      <c r="AM17" s="13">
        <f t="shared" si="3"/>
        <v>1985.4118371444395</v>
      </c>
      <c r="AN17" s="37">
        <v>71.059628128417941</v>
      </c>
      <c r="AO17" s="37">
        <v>0</v>
      </c>
      <c r="AP17" s="37">
        <v>0</v>
      </c>
      <c r="AQ17" s="37">
        <v>0</v>
      </c>
      <c r="AR17" s="37">
        <v>8.0889616170266532</v>
      </c>
      <c r="AS17" s="37">
        <v>0</v>
      </c>
      <c r="AT17" s="35">
        <f t="shared" si="4"/>
        <v>3766.1047835155455</v>
      </c>
      <c r="AW17" s="15"/>
    </row>
    <row r="18" spans="1:49" ht="15" x14ac:dyDescent="0.25">
      <c r="A18" s="38" t="s">
        <v>61</v>
      </c>
      <c r="B18" s="39">
        <v>0</v>
      </c>
      <c r="C18" s="39">
        <v>0</v>
      </c>
      <c r="D18" s="39">
        <v>0</v>
      </c>
      <c r="E18" s="39">
        <v>0</v>
      </c>
      <c r="F18" s="13">
        <f t="shared" si="0"/>
        <v>0</v>
      </c>
      <c r="G18" s="39">
        <v>36.29972412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13">
        <f t="shared" si="1"/>
        <v>36.29972412</v>
      </c>
      <c r="P18" s="39">
        <v>11.612040118859769</v>
      </c>
      <c r="Q18" s="39">
        <v>0</v>
      </c>
      <c r="R18" s="39">
        <v>0</v>
      </c>
      <c r="S18" s="39">
        <v>0</v>
      </c>
      <c r="T18" s="13">
        <f t="shared" si="2"/>
        <v>11.612040118859769</v>
      </c>
      <c r="U18" s="39">
        <v>465.41912092146191</v>
      </c>
      <c r="V18" s="39">
        <v>0</v>
      </c>
      <c r="W18" s="39">
        <v>0</v>
      </c>
      <c r="X18" s="39">
        <v>342.93320343240003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87.417541666666665</v>
      </c>
      <c r="AF18" s="39">
        <v>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13">
        <f t="shared" si="3"/>
        <v>895.76986602052864</v>
      </c>
      <c r="AN18" s="39">
        <v>0</v>
      </c>
      <c r="AO18" s="39">
        <v>0</v>
      </c>
      <c r="AP18" s="39">
        <v>0</v>
      </c>
      <c r="AQ18" s="39">
        <v>0</v>
      </c>
      <c r="AR18" s="39">
        <v>0</v>
      </c>
      <c r="AS18" s="39">
        <v>0</v>
      </c>
      <c r="AT18" s="35">
        <f t="shared" si="4"/>
        <v>943.68163025938838</v>
      </c>
      <c r="AW18" s="15"/>
    </row>
    <row r="19" spans="1:49" ht="15" x14ac:dyDescent="0.25">
      <c r="A19" s="38" t="s">
        <v>62</v>
      </c>
      <c r="B19" s="39">
        <v>0</v>
      </c>
      <c r="C19" s="39">
        <v>0</v>
      </c>
      <c r="D19" s="39">
        <v>0</v>
      </c>
      <c r="E19" s="39">
        <v>0</v>
      </c>
      <c r="F19" s="13">
        <f t="shared" si="0"/>
        <v>0</v>
      </c>
      <c r="G19" s="39">
        <v>0.33410785795901732</v>
      </c>
      <c r="H19" s="39">
        <v>0</v>
      </c>
      <c r="I19" s="39">
        <v>6.8275489006573382</v>
      </c>
      <c r="J19" s="39">
        <v>0</v>
      </c>
      <c r="K19" s="39">
        <v>0</v>
      </c>
      <c r="L19" s="39">
        <v>0</v>
      </c>
      <c r="M19" s="39">
        <v>0.19053378301857649</v>
      </c>
      <c r="N19" s="39">
        <v>0</v>
      </c>
      <c r="O19" s="13">
        <f t="shared" si="1"/>
        <v>7.3521905416349318</v>
      </c>
      <c r="P19" s="39">
        <v>1531.9370951715557</v>
      </c>
      <c r="Q19" s="39">
        <v>0</v>
      </c>
      <c r="R19" s="39">
        <v>0</v>
      </c>
      <c r="S19" s="39">
        <v>0</v>
      </c>
      <c r="T19" s="13">
        <f t="shared" si="2"/>
        <v>1531.9370951715557</v>
      </c>
      <c r="U19" s="39">
        <v>546.44588372828002</v>
      </c>
      <c r="V19" s="39">
        <v>136.58661868791162</v>
      </c>
      <c r="W19" s="39">
        <v>198.48855093923768</v>
      </c>
      <c r="X19" s="39">
        <v>200.80389162338531</v>
      </c>
      <c r="Y19" s="39">
        <v>0</v>
      </c>
      <c r="Z19" s="39">
        <v>0</v>
      </c>
      <c r="AA19" s="39">
        <v>1.0047381444415504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0</v>
      </c>
      <c r="AH19" s="39">
        <v>0</v>
      </c>
      <c r="AI19" s="39">
        <v>0</v>
      </c>
      <c r="AJ19" s="39">
        <v>0</v>
      </c>
      <c r="AK19" s="39">
        <v>0</v>
      </c>
      <c r="AL19" s="39">
        <v>0</v>
      </c>
      <c r="AM19" s="13">
        <f t="shared" si="3"/>
        <v>1083.329683123256</v>
      </c>
      <c r="AN19" s="39">
        <v>69.062405906195721</v>
      </c>
      <c r="AO19" s="39">
        <v>0</v>
      </c>
      <c r="AP19" s="39">
        <v>0</v>
      </c>
      <c r="AQ19" s="39">
        <v>0</v>
      </c>
      <c r="AR19" s="39">
        <v>8.0889616170266532</v>
      </c>
      <c r="AS19" s="39">
        <v>0</v>
      </c>
      <c r="AT19" s="35">
        <f t="shared" si="4"/>
        <v>2699.7703363596688</v>
      </c>
      <c r="AW19" s="15"/>
    </row>
    <row r="20" spans="1:49" ht="15" x14ac:dyDescent="0.25">
      <c r="A20" s="38" t="s">
        <v>63</v>
      </c>
      <c r="B20" s="39">
        <v>0</v>
      </c>
      <c r="C20" s="39">
        <v>0</v>
      </c>
      <c r="D20" s="39">
        <v>0</v>
      </c>
      <c r="E20" s="39">
        <v>0</v>
      </c>
      <c r="F20" s="13">
        <f t="shared" si="0"/>
        <v>0</v>
      </c>
      <c r="G20" s="39">
        <v>8.8793808958333358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13">
        <f t="shared" si="1"/>
        <v>8.8793808958333358</v>
      </c>
      <c r="P20" s="39">
        <v>105.4639257777778</v>
      </c>
      <c r="Q20" s="39">
        <v>0</v>
      </c>
      <c r="R20" s="39">
        <v>0</v>
      </c>
      <c r="S20" s="39">
        <v>0</v>
      </c>
      <c r="T20" s="13">
        <f t="shared" si="2"/>
        <v>105.4639257777778</v>
      </c>
      <c r="U20" s="39">
        <v>0</v>
      </c>
      <c r="V20" s="39">
        <v>0</v>
      </c>
      <c r="W20" s="39">
        <v>0</v>
      </c>
      <c r="X20" s="39">
        <v>6.3122880006546946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  <c r="AG20" s="39">
        <v>0</v>
      </c>
      <c r="AH20" s="39">
        <v>0</v>
      </c>
      <c r="AI20" s="39">
        <v>0</v>
      </c>
      <c r="AJ20" s="39">
        <v>0</v>
      </c>
      <c r="AK20" s="39">
        <v>0</v>
      </c>
      <c r="AL20" s="39">
        <v>0</v>
      </c>
      <c r="AM20" s="13">
        <f t="shared" si="3"/>
        <v>6.3122880006546946</v>
      </c>
      <c r="AN20" s="39">
        <v>1.9972222222222225</v>
      </c>
      <c r="AO20" s="39">
        <v>0</v>
      </c>
      <c r="AP20" s="39">
        <v>0</v>
      </c>
      <c r="AQ20" s="39">
        <v>0</v>
      </c>
      <c r="AR20" s="39">
        <v>0</v>
      </c>
      <c r="AS20" s="39">
        <v>0</v>
      </c>
      <c r="AT20" s="35">
        <f t="shared" si="4"/>
        <v>122.65281689648805</v>
      </c>
      <c r="AW20" s="15"/>
    </row>
    <row r="21" spans="1:49" ht="15" x14ac:dyDescent="0.25">
      <c r="A21" s="31" t="s">
        <v>64</v>
      </c>
      <c r="B21" s="34">
        <v>0</v>
      </c>
      <c r="C21" s="34">
        <v>0</v>
      </c>
      <c r="D21" s="34">
        <v>0</v>
      </c>
      <c r="E21" s="34">
        <v>0</v>
      </c>
      <c r="F21" s="13">
        <f t="shared" si="0"/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13">
        <f t="shared" si="1"/>
        <v>0</v>
      </c>
      <c r="P21" s="34">
        <v>0</v>
      </c>
      <c r="Q21" s="34">
        <v>0</v>
      </c>
      <c r="R21" s="34">
        <v>0</v>
      </c>
      <c r="S21" s="34">
        <v>0</v>
      </c>
      <c r="T21" s="13">
        <f t="shared" si="2"/>
        <v>0</v>
      </c>
      <c r="U21" s="34">
        <v>0</v>
      </c>
      <c r="V21" s="34">
        <v>0</v>
      </c>
      <c r="W21" s="34">
        <v>0</v>
      </c>
      <c r="X21" s="34">
        <v>0</v>
      </c>
      <c r="Y21" s="34">
        <v>0</v>
      </c>
      <c r="Z21" s="34">
        <v>0</v>
      </c>
      <c r="AA21" s="34">
        <v>0</v>
      </c>
      <c r="AB21" s="34">
        <v>0</v>
      </c>
      <c r="AC21" s="34">
        <v>0</v>
      </c>
      <c r="AD21" s="34">
        <v>0</v>
      </c>
      <c r="AE21" s="34">
        <v>0</v>
      </c>
      <c r="AF21" s="34">
        <v>0</v>
      </c>
      <c r="AG21" s="34">
        <v>0</v>
      </c>
      <c r="AH21" s="34">
        <v>0</v>
      </c>
      <c r="AI21" s="34">
        <v>0</v>
      </c>
      <c r="AJ21" s="34">
        <v>0</v>
      </c>
      <c r="AK21" s="34">
        <v>395.76259948100022</v>
      </c>
      <c r="AL21" s="34">
        <v>0</v>
      </c>
      <c r="AM21" s="13">
        <f t="shared" si="3"/>
        <v>395.76259948100022</v>
      </c>
      <c r="AN21" s="34">
        <v>0</v>
      </c>
      <c r="AO21" s="34">
        <v>0</v>
      </c>
      <c r="AP21" s="34">
        <v>0</v>
      </c>
      <c r="AQ21" s="34">
        <v>0</v>
      </c>
      <c r="AR21" s="34">
        <v>0</v>
      </c>
      <c r="AS21" s="34">
        <v>0</v>
      </c>
      <c r="AT21" s="35">
        <f t="shared" si="4"/>
        <v>395.76259948100022</v>
      </c>
      <c r="AW21" s="15"/>
    </row>
    <row r="22" spans="1:49" ht="15" x14ac:dyDescent="0.25">
      <c r="A22" s="31" t="s">
        <v>65</v>
      </c>
      <c r="B22" s="34">
        <v>0</v>
      </c>
      <c r="C22" s="34">
        <v>0</v>
      </c>
      <c r="D22" s="34">
        <v>0</v>
      </c>
      <c r="E22" s="34">
        <v>0</v>
      </c>
      <c r="F22" s="13">
        <f t="shared" si="0"/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13">
        <f t="shared" si="1"/>
        <v>0</v>
      </c>
      <c r="P22" s="34">
        <v>0</v>
      </c>
      <c r="Q22" s="34">
        <v>0</v>
      </c>
      <c r="R22" s="34">
        <v>0</v>
      </c>
      <c r="S22" s="34">
        <v>0</v>
      </c>
      <c r="T22" s="13">
        <f t="shared" si="2"/>
        <v>0</v>
      </c>
      <c r="U22" s="34">
        <v>0</v>
      </c>
      <c r="V22" s="34">
        <v>0</v>
      </c>
      <c r="W22" s="34">
        <v>0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34">
        <v>0</v>
      </c>
      <c r="AG22" s="34">
        <v>0</v>
      </c>
      <c r="AH22" s="34">
        <v>0</v>
      </c>
      <c r="AI22" s="34">
        <v>0</v>
      </c>
      <c r="AJ22" s="34">
        <v>3106.7378189000801</v>
      </c>
      <c r="AK22" s="34">
        <v>0</v>
      </c>
      <c r="AL22" s="34">
        <v>0</v>
      </c>
      <c r="AM22" s="13">
        <f t="shared" si="3"/>
        <v>3106.7378189000801</v>
      </c>
      <c r="AN22" s="34">
        <v>0</v>
      </c>
      <c r="AO22" s="34">
        <v>0</v>
      </c>
      <c r="AP22" s="34">
        <v>0</v>
      </c>
      <c r="AQ22" s="34">
        <v>0</v>
      </c>
      <c r="AR22" s="34">
        <v>0</v>
      </c>
      <c r="AS22" s="34">
        <v>0</v>
      </c>
      <c r="AT22" s="35">
        <f t="shared" si="4"/>
        <v>3106.7378189000801</v>
      </c>
      <c r="AW22" s="15"/>
    </row>
    <row r="23" spans="1:49" ht="15" x14ac:dyDescent="0.25">
      <c r="A23" s="31" t="s">
        <v>66</v>
      </c>
      <c r="B23" s="34">
        <v>0</v>
      </c>
      <c r="C23" s="34">
        <v>0</v>
      </c>
      <c r="D23" s="34">
        <v>0</v>
      </c>
      <c r="E23" s="34">
        <v>0</v>
      </c>
      <c r="F23" s="13">
        <f t="shared" si="0"/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13">
        <f t="shared" si="1"/>
        <v>0</v>
      </c>
      <c r="P23" s="34">
        <v>0</v>
      </c>
      <c r="Q23" s="34">
        <v>0</v>
      </c>
      <c r="R23" s="34">
        <v>0</v>
      </c>
      <c r="S23" s="34">
        <v>0</v>
      </c>
      <c r="T23" s="13">
        <f t="shared" si="2"/>
        <v>0</v>
      </c>
      <c r="U23" s="34">
        <v>0</v>
      </c>
      <c r="V23" s="34">
        <v>0</v>
      </c>
      <c r="W23" s="34">
        <v>0</v>
      </c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34">
        <v>0</v>
      </c>
      <c r="AG23" s="34">
        <v>0</v>
      </c>
      <c r="AH23" s="34">
        <v>0</v>
      </c>
      <c r="AI23" s="34">
        <v>1667.0888500000001</v>
      </c>
      <c r="AJ23" s="34">
        <v>0</v>
      </c>
      <c r="AK23" s="34">
        <v>0</v>
      </c>
      <c r="AL23" s="34">
        <v>0</v>
      </c>
      <c r="AM23" s="13">
        <f t="shared" si="3"/>
        <v>1667.0888500000001</v>
      </c>
      <c r="AN23" s="34">
        <v>0</v>
      </c>
      <c r="AO23" s="34">
        <v>0</v>
      </c>
      <c r="AP23" s="34">
        <v>0</v>
      </c>
      <c r="AQ23" s="34">
        <v>0</v>
      </c>
      <c r="AR23" s="34">
        <v>0</v>
      </c>
      <c r="AS23" s="34">
        <v>0</v>
      </c>
      <c r="AT23" s="35">
        <f t="shared" si="4"/>
        <v>1667.0888500000001</v>
      </c>
      <c r="AW23" s="15"/>
    </row>
    <row r="24" spans="1:49" ht="15" x14ac:dyDescent="0.25">
      <c r="A24" s="31" t="s">
        <v>67</v>
      </c>
      <c r="B24" s="34">
        <v>0</v>
      </c>
      <c r="C24" s="34">
        <v>0</v>
      </c>
      <c r="D24" s="34">
        <v>0</v>
      </c>
      <c r="E24" s="34">
        <v>0</v>
      </c>
      <c r="F24" s="13">
        <f t="shared" si="0"/>
        <v>0</v>
      </c>
      <c r="G24" s="34">
        <v>0</v>
      </c>
      <c r="H24" s="34">
        <v>0</v>
      </c>
      <c r="I24" s="34">
        <v>0</v>
      </c>
      <c r="J24" s="34">
        <v>0</v>
      </c>
      <c r="K24" s="34">
        <v>0</v>
      </c>
      <c r="L24" s="34">
        <v>0</v>
      </c>
      <c r="M24" s="34">
        <v>0</v>
      </c>
      <c r="N24" s="34">
        <v>0</v>
      </c>
      <c r="O24" s="13">
        <f t="shared" si="1"/>
        <v>0</v>
      </c>
      <c r="P24" s="34">
        <v>0</v>
      </c>
      <c r="Q24" s="34">
        <v>0</v>
      </c>
      <c r="R24" s="34">
        <v>0</v>
      </c>
      <c r="S24" s="34">
        <v>0</v>
      </c>
      <c r="T24" s="13">
        <f t="shared" si="2"/>
        <v>0</v>
      </c>
      <c r="U24" s="34">
        <v>0</v>
      </c>
      <c r="V24" s="34">
        <v>0</v>
      </c>
      <c r="W24" s="34">
        <v>0</v>
      </c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34">
        <v>0</v>
      </c>
      <c r="AG24" s="34">
        <v>0</v>
      </c>
      <c r="AH24" s="34">
        <v>0</v>
      </c>
      <c r="AI24" s="34">
        <v>0</v>
      </c>
      <c r="AJ24" s="34">
        <v>0</v>
      </c>
      <c r="AK24" s="34">
        <v>0</v>
      </c>
      <c r="AL24" s="34">
        <v>0</v>
      </c>
      <c r="AM24" s="13">
        <f t="shared" si="3"/>
        <v>0</v>
      </c>
      <c r="AN24" s="34">
        <v>0</v>
      </c>
      <c r="AO24" s="34">
        <v>1772.890167711</v>
      </c>
      <c r="AP24" s="34">
        <v>0</v>
      </c>
      <c r="AQ24" s="34">
        <v>0</v>
      </c>
      <c r="AR24" s="34">
        <v>0</v>
      </c>
      <c r="AS24" s="34">
        <v>0</v>
      </c>
      <c r="AT24" s="35">
        <f t="shared" si="4"/>
        <v>1772.890167711</v>
      </c>
      <c r="AW24" s="15"/>
    </row>
    <row r="25" spans="1:49" ht="15" x14ac:dyDescent="0.25">
      <c r="A25" s="40" t="s">
        <v>68</v>
      </c>
      <c r="B25" s="34">
        <v>0</v>
      </c>
      <c r="C25" s="34">
        <v>0</v>
      </c>
      <c r="D25" s="34">
        <v>0</v>
      </c>
      <c r="E25" s="34">
        <v>0</v>
      </c>
      <c r="F25" s="13">
        <f t="shared" si="0"/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  <c r="M25" s="34">
        <v>0</v>
      </c>
      <c r="N25" s="34">
        <v>0</v>
      </c>
      <c r="O25" s="13">
        <f t="shared" si="1"/>
        <v>0</v>
      </c>
      <c r="P25" s="34">
        <v>0</v>
      </c>
      <c r="Q25" s="34">
        <v>0</v>
      </c>
      <c r="R25" s="34">
        <v>0</v>
      </c>
      <c r="S25" s="34">
        <v>0</v>
      </c>
      <c r="T25" s="13">
        <f t="shared" si="2"/>
        <v>0</v>
      </c>
      <c r="U25" s="34">
        <v>0</v>
      </c>
      <c r="V25" s="34">
        <v>0</v>
      </c>
      <c r="W25" s="34">
        <v>0</v>
      </c>
      <c r="X25" s="34">
        <v>0</v>
      </c>
      <c r="Y25" s="34">
        <v>0</v>
      </c>
      <c r="Z25" s="34">
        <v>0</v>
      </c>
      <c r="AA25" s="34">
        <v>0</v>
      </c>
      <c r="AB25" s="34">
        <v>0</v>
      </c>
      <c r="AC25" s="34">
        <v>0</v>
      </c>
      <c r="AD25" s="34">
        <v>0</v>
      </c>
      <c r="AE25" s="34">
        <v>0</v>
      </c>
      <c r="AF25" s="34">
        <v>0</v>
      </c>
      <c r="AG25" s="34">
        <v>0</v>
      </c>
      <c r="AH25" s="34">
        <v>0</v>
      </c>
      <c r="AI25" s="34">
        <v>0</v>
      </c>
      <c r="AJ25" s="34">
        <v>0</v>
      </c>
      <c r="AK25" s="34">
        <v>0</v>
      </c>
      <c r="AL25" s="34">
        <v>0</v>
      </c>
      <c r="AM25" s="13">
        <f t="shared" si="3"/>
        <v>0</v>
      </c>
      <c r="AN25" s="34">
        <v>0</v>
      </c>
      <c r="AO25" s="34">
        <v>1706.04989</v>
      </c>
      <c r="AP25" s="34">
        <v>0</v>
      </c>
      <c r="AQ25" s="34">
        <v>0</v>
      </c>
      <c r="AR25" s="34">
        <v>0</v>
      </c>
      <c r="AS25" s="34">
        <v>0</v>
      </c>
      <c r="AT25" s="35">
        <f t="shared" si="4"/>
        <v>1706.04989</v>
      </c>
      <c r="AW25" s="15"/>
    </row>
    <row r="26" spans="1:49" ht="15" x14ac:dyDescent="0.25">
      <c r="A26" s="40" t="s">
        <v>69</v>
      </c>
      <c r="B26" s="34">
        <v>0</v>
      </c>
      <c r="C26" s="34">
        <v>0</v>
      </c>
      <c r="D26" s="34">
        <v>0</v>
      </c>
      <c r="E26" s="34">
        <v>0</v>
      </c>
      <c r="F26" s="13">
        <f t="shared" si="0"/>
        <v>0</v>
      </c>
      <c r="G26" s="34">
        <v>0</v>
      </c>
      <c r="H26" s="34">
        <v>0</v>
      </c>
      <c r="I26" s="34">
        <v>0</v>
      </c>
      <c r="J26" s="34">
        <v>0</v>
      </c>
      <c r="K26" s="34">
        <v>0</v>
      </c>
      <c r="L26" s="34">
        <v>0</v>
      </c>
      <c r="M26" s="34">
        <v>0</v>
      </c>
      <c r="N26" s="34">
        <v>0</v>
      </c>
      <c r="O26" s="13">
        <f t="shared" si="1"/>
        <v>0</v>
      </c>
      <c r="P26" s="34">
        <v>0</v>
      </c>
      <c r="Q26" s="34">
        <v>0</v>
      </c>
      <c r="R26" s="34">
        <v>0</v>
      </c>
      <c r="S26" s="34">
        <v>0</v>
      </c>
      <c r="T26" s="13">
        <f t="shared" si="2"/>
        <v>0</v>
      </c>
      <c r="U26" s="34">
        <v>0</v>
      </c>
      <c r="V26" s="34">
        <v>0</v>
      </c>
      <c r="W26" s="34">
        <v>0</v>
      </c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34">
        <v>0</v>
      </c>
      <c r="AG26" s="34">
        <v>0</v>
      </c>
      <c r="AH26" s="34">
        <v>0</v>
      </c>
      <c r="AI26" s="34">
        <v>0</v>
      </c>
      <c r="AJ26" s="34">
        <v>0</v>
      </c>
      <c r="AK26" s="34">
        <v>0</v>
      </c>
      <c r="AL26" s="34">
        <v>0</v>
      </c>
      <c r="AM26" s="13">
        <f t="shared" si="3"/>
        <v>0</v>
      </c>
      <c r="AN26" s="34">
        <v>0</v>
      </c>
      <c r="AO26" s="34">
        <v>66.840277710999999</v>
      </c>
      <c r="AP26" s="34">
        <v>0</v>
      </c>
      <c r="AQ26" s="34">
        <v>0</v>
      </c>
      <c r="AR26" s="34">
        <v>0</v>
      </c>
      <c r="AS26" s="34">
        <v>0</v>
      </c>
      <c r="AT26" s="35">
        <f t="shared" si="4"/>
        <v>66.840277710999999</v>
      </c>
      <c r="AW26" s="15"/>
    </row>
    <row r="27" spans="1:49" ht="15" x14ac:dyDescent="0.25">
      <c r="A27" s="31" t="s">
        <v>32</v>
      </c>
      <c r="B27" s="34">
        <v>0</v>
      </c>
      <c r="C27" s="34">
        <v>0</v>
      </c>
      <c r="D27" s="34">
        <v>0</v>
      </c>
      <c r="E27" s="34">
        <v>0</v>
      </c>
      <c r="F27" s="13">
        <f t="shared" si="0"/>
        <v>0</v>
      </c>
      <c r="G27" s="34">
        <v>0</v>
      </c>
      <c r="H27" s="34">
        <v>0</v>
      </c>
      <c r="I27" s="34">
        <v>0</v>
      </c>
      <c r="J27" s="34">
        <v>0</v>
      </c>
      <c r="K27" s="34">
        <v>0</v>
      </c>
      <c r="L27" s="34">
        <v>0</v>
      </c>
      <c r="M27" s="34">
        <v>0</v>
      </c>
      <c r="N27" s="34">
        <v>0</v>
      </c>
      <c r="O27" s="13">
        <f t="shared" si="1"/>
        <v>0</v>
      </c>
      <c r="P27" s="34">
        <v>4.8531233333333326</v>
      </c>
      <c r="Q27" s="34">
        <v>0</v>
      </c>
      <c r="R27" s="34">
        <v>0</v>
      </c>
      <c r="S27" s="34">
        <v>0</v>
      </c>
      <c r="T27" s="13">
        <f t="shared" si="2"/>
        <v>4.8531233333333326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24.899511666666672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13">
        <f t="shared" si="3"/>
        <v>24.899511666666672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5">
        <f t="shared" si="4"/>
        <v>29.752635000000005</v>
      </c>
      <c r="AV27" s="41"/>
      <c r="AW27" s="15"/>
    </row>
    <row r="28" spans="1:49" s="41" customFormat="1" ht="15" x14ac:dyDescent="0.25">
      <c r="A28" s="27" t="s">
        <v>70</v>
      </c>
      <c r="B28" s="28">
        <v>0</v>
      </c>
      <c r="C28" s="28">
        <v>0</v>
      </c>
      <c r="D28" s="28">
        <v>0</v>
      </c>
      <c r="E28" s="28">
        <v>0</v>
      </c>
      <c r="F28" s="29">
        <f t="shared" si="0"/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9">
        <f t="shared" si="1"/>
        <v>0</v>
      </c>
      <c r="P28" s="28">
        <v>0</v>
      </c>
      <c r="Q28" s="28">
        <v>0</v>
      </c>
      <c r="R28" s="28">
        <v>0</v>
      </c>
      <c r="S28" s="28">
        <v>0</v>
      </c>
      <c r="T28" s="29">
        <f t="shared" si="2"/>
        <v>0</v>
      </c>
      <c r="U28" s="28">
        <v>0</v>
      </c>
      <c r="V28" s="28">
        <v>0</v>
      </c>
      <c r="W28" s="28">
        <v>0</v>
      </c>
      <c r="X28" s="28">
        <v>0</v>
      </c>
      <c r="Y28" s="28">
        <v>0</v>
      </c>
      <c r="Z28" s="28">
        <v>0</v>
      </c>
      <c r="AA28" s="28">
        <v>0</v>
      </c>
      <c r="AB28" s="28">
        <v>0</v>
      </c>
      <c r="AC28" s="28">
        <v>0</v>
      </c>
      <c r="AD28" s="28">
        <v>0</v>
      </c>
      <c r="AE28" s="28">
        <v>0</v>
      </c>
      <c r="AF28" s="28">
        <v>0</v>
      </c>
      <c r="AG28" s="28">
        <v>0</v>
      </c>
      <c r="AH28" s="28">
        <v>0</v>
      </c>
      <c r="AI28" s="28">
        <v>1667.0888500000001</v>
      </c>
      <c r="AJ28" s="28">
        <v>3106.7378189000801</v>
      </c>
      <c r="AK28" s="28">
        <v>395.76259948100022</v>
      </c>
      <c r="AL28" s="28">
        <v>24.899511666666669</v>
      </c>
      <c r="AM28" s="29">
        <f t="shared" si="3"/>
        <v>5194.4887800477472</v>
      </c>
      <c r="AN28" s="28">
        <v>326.65045833163788</v>
      </c>
      <c r="AO28" s="28">
        <v>27339.157132845776</v>
      </c>
      <c r="AP28" s="28">
        <v>0</v>
      </c>
      <c r="AQ28" s="28">
        <v>0</v>
      </c>
      <c r="AR28" s="28">
        <v>0</v>
      </c>
      <c r="AS28" s="28">
        <v>0</v>
      </c>
      <c r="AT28" s="30">
        <f t="shared" si="4"/>
        <v>32860.296371225159</v>
      </c>
      <c r="AV28" s="2"/>
      <c r="AW28" s="15"/>
    </row>
    <row r="29" spans="1:49" ht="15" x14ac:dyDescent="0.25">
      <c r="A29" s="31" t="s">
        <v>54</v>
      </c>
      <c r="B29" s="32">
        <v>0</v>
      </c>
      <c r="C29" s="32">
        <v>0</v>
      </c>
      <c r="D29" s="32">
        <v>0</v>
      </c>
      <c r="E29" s="32">
        <v>0</v>
      </c>
      <c r="F29" s="13">
        <f t="shared" si="0"/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13">
        <f t="shared" si="1"/>
        <v>0</v>
      </c>
      <c r="P29" s="32">
        <v>0</v>
      </c>
      <c r="Q29" s="32">
        <v>0</v>
      </c>
      <c r="R29" s="32">
        <v>0</v>
      </c>
      <c r="S29" s="32">
        <v>0</v>
      </c>
      <c r="T29" s="13">
        <f t="shared" si="2"/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13">
        <f t="shared" si="3"/>
        <v>0</v>
      </c>
      <c r="AN29" s="32">
        <v>326.65045833163788</v>
      </c>
      <c r="AO29" s="32">
        <v>26035.849822845776</v>
      </c>
      <c r="AP29" s="32">
        <v>0</v>
      </c>
      <c r="AQ29" s="32">
        <v>0</v>
      </c>
      <c r="AR29" s="32">
        <v>0</v>
      </c>
      <c r="AS29" s="32">
        <v>0</v>
      </c>
      <c r="AT29" s="25">
        <f t="shared" si="4"/>
        <v>26362.500281177414</v>
      </c>
      <c r="AW29" s="15"/>
    </row>
    <row r="30" spans="1:49" ht="15" x14ac:dyDescent="0.25">
      <c r="A30" s="33" t="s">
        <v>55</v>
      </c>
      <c r="B30" s="16">
        <v>0</v>
      </c>
      <c r="C30" s="16">
        <v>0</v>
      </c>
      <c r="D30" s="16">
        <v>0</v>
      </c>
      <c r="E30" s="16">
        <v>0</v>
      </c>
      <c r="F30" s="13">
        <f t="shared" si="0"/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3">
        <f t="shared" si="1"/>
        <v>0</v>
      </c>
      <c r="P30" s="16">
        <v>0</v>
      </c>
      <c r="Q30" s="16">
        <v>0</v>
      </c>
      <c r="R30" s="16">
        <v>0</v>
      </c>
      <c r="S30" s="16">
        <v>0</v>
      </c>
      <c r="T30" s="13">
        <f t="shared" si="2"/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16">
        <v>0</v>
      </c>
      <c r="AM30" s="13">
        <f t="shared" si="3"/>
        <v>0</v>
      </c>
      <c r="AN30" s="16">
        <v>0</v>
      </c>
      <c r="AO30" s="16">
        <v>17298.522499999999</v>
      </c>
      <c r="AP30" s="16">
        <v>0</v>
      </c>
      <c r="AQ30" s="16">
        <v>0</v>
      </c>
      <c r="AR30" s="16">
        <v>0</v>
      </c>
      <c r="AS30" s="16">
        <v>0</v>
      </c>
      <c r="AT30" s="14">
        <f t="shared" si="4"/>
        <v>17298.522499999999</v>
      </c>
      <c r="AW30" s="15"/>
    </row>
    <row r="31" spans="1:49" ht="15" x14ac:dyDescent="0.25">
      <c r="A31" s="33" t="s">
        <v>56</v>
      </c>
      <c r="B31" s="16">
        <v>0</v>
      </c>
      <c r="C31" s="16">
        <v>0</v>
      </c>
      <c r="D31" s="16">
        <v>0</v>
      </c>
      <c r="E31" s="16">
        <v>0</v>
      </c>
      <c r="F31" s="13">
        <f t="shared" si="0"/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3">
        <f t="shared" si="1"/>
        <v>0</v>
      </c>
      <c r="P31" s="16">
        <v>0</v>
      </c>
      <c r="Q31" s="16">
        <v>0</v>
      </c>
      <c r="R31" s="16">
        <v>0</v>
      </c>
      <c r="S31" s="16">
        <v>0</v>
      </c>
      <c r="T31" s="13">
        <f t="shared" si="2"/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16">
        <v>0</v>
      </c>
      <c r="AM31" s="13">
        <f t="shared" si="3"/>
        <v>0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6">
        <v>0</v>
      </c>
      <c r="AT31" s="14">
        <f t="shared" si="4"/>
        <v>0</v>
      </c>
      <c r="AW31" s="15"/>
    </row>
    <row r="32" spans="1:49" ht="15" x14ac:dyDescent="0.25">
      <c r="A32" s="33" t="s">
        <v>57</v>
      </c>
      <c r="B32" s="16">
        <v>0</v>
      </c>
      <c r="C32" s="16">
        <v>0</v>
      </c>
      <c r="D32" s="16">
        <v>0</v>
      </c>
      <c r="E32" s="16">
        <v>0</v>
      </c>
      <c r="F32" s="13">
        <f t="shared" si="0"/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3">
        <f t="shared" si="1"/>
        <v>0</v>
      </c>
      <c r="P32" s="16">
        <v>0</v>
      </c>
      <c r="Q32" s="16">
        <v>0</v>
      </c>
      <c r="R32" s="16">
        <v>0</v>
      </c>
      <c r="S32" s="16">
        <v>0</v>
      </c>
      <c r="T32" s="13">
        <f t="shared" si="2"/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16">
        <v>0</v>
      </c>
      <c r="AE32" s="16">
        <v>0</v>
      </c>
      <c r="AF32" s="16">
        <v>0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16">
        <v>0</v>
      </c>
      <c r="AM32" s="13">
        <f t="shared" si="3"/>
        <v>0</v>
      </c>
      <c r="AN32" s="16">
        <v>0</v>
      </c>
      <c r="AO32" s="16">
        <v>4134.3229000000001</v>
      </c>
      <c r="AP32" s="16">
        <v>0</v>
      </c>
      <c r="AQ32" s="16">
        <v>0</v>
      </c>
      <c r="AR32" s="16">
        <v>0</v>
      </c>
      <c r="AS32" s="16">
        <v>0</v>
      </c>
      <c r="AT32" s="14">
        <f t="shared" si="4"/>
        <v>4134.3229000000001</v>
      </c>
      <c r="AW32" s="15"/>
    </row>
    <row r="33" spans="1:49" ht="15" x14ac:dyDescent="0.25">
      <c r="A33" s="33" t="s">
        <v>58</v>
      </c>
      <c r="B33" s="16">
        <v>0</v>
      </c>
      <c r="C33" s="16">
        <v>0</v>
      </c>
      <c r="D33" s="16">
        <v>0</v>
      </c>
      <c r="E33" s="16">
        <v>0</v>
      </c>
      <c r="F33" s="13">
        <f t="shared" si="0"/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3">
        <f t="shared" si="1"/>
        <v>0</v>
      </c>
      <c r="P33" s="16">
        <v>0</v>
      </c>
      <c r="Q33" s="16">
        <v>0</v>
      </c>
      <c r="R33" s="16">
        <v>0</v>
      </c>
      <c r="S33" s="16">
        <v>0</v>
      </c>
      <c r="T33" s="13">
        <f t="shared" si="2"/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16">
        <v>0</v>
      </c>
      <c r="AE33" s="16">
        <v>0</v>
      </c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3">
        <f t="shared" si="3"/>
        <v>0</v>
      </c>
      <c r="AN33" s="16">
        <v>0</v>
      </c>
      <c r="AO33" s="16">
        <v>67.42732500000001</v>
      </c>
      <c r="AP33" s="16">
        <v>0</v>
      </c>
      <c r="AQ33" s="16">
        <v>0</v>
      </c>
      <c r="AR33" s="16">
        <v>0</v>
      </c>
      <c r="AS33" s="16">
        <v>0</v>
      </c>
      <c r="AT33" s="14">
        <f t="shared" si="4"/>
        <v>67.42732500000001</v>
      </c>
      <c r="AW33" s="15"/>
    </row>
    <row r="34" spans="1:49" ht="15" x14ac:dyDescent="0.25">
      <c r="A34" s="33" t="s">
        <v>59</v>
      </c>
      <c r="B34" s="16">
        <v>0</v>
      </c>
      <c r="C34" s="16">
        <v>0</v>
      </c>
      <c r="D34" s="16">
        <v>0</v>
      </c>
      <c r="E34" s="16">
        <v>0</v>
      </c>
      <c r="F34" s="13">
        <f t="shared" si="0"/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3">
        <f t="shared" si="1"/>
        <v>0</v>
      </c>
      <c r="P34" s="16">
        <v>0</v>
      </c>
      <c r="Q34" s="16">
        <v>0</v>
      </c>
      <c r="R34" s="16">
        <v>0</v>
      </c>
      <c r="S34" s="16">
        <v>0</v>
      </c>
      <c r="T34" s="13">
        <f t="shared" si="2"/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16">
        <v>0</v>
      </c>
      <c r="AM34" s="13">
        <f t="shared" si="3"/>
        <v>0</v>
      </c>
      <c r="AN34" s="16">
        <v>0</v>
      </c>
      <c r="AO34" s="16">
        <v>605.375</v>
      </c>
      <c r="AP34" s="16">
        <v>0</v>
      </c>
      <c r="AQ34" s="16">
        <v>0</v>
      </c>
      <c r="AR34" s="16">
        <v>0</v>
      </c>
      <c r="AS34" s="16">
        <v>0</v>
      </c>
      <c r="AT34" s="14">
        <f t="shared" si="4"/>
        <v>605.375</v>
      </c>
      <c r="AW34" s="15"/>
    </row>
    <row r="35" spans="1:49" ht="15" x14ac:dyDescent="0.25">
      <c r="A35" s="36" t="s">
        <v>60</v>
      </c>
      <c r="B35" s="16">
        <v>0</v>
      </c>
      <c r="C35" s="16">
        <v>0</v>
      </c>
      <c r="D35" s="16">
        <v>0</v>
      </c>
      <c r="E35" s="16">
        <v>0</v>
      </c>
      <c r="F35" s="13">
        <f t="shared" si="0"/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3">
        <f t="shared" si="1"/>
        <v>0</v>
      </c>
      <c r="P35" s="16">
        <v>0</v>
      </c>
      <c r="Q35" s="16">
        <v>0</v>
      </c>
      <c r="R35" s="16">
        <v>0</v>
      </c>
      <c r="S35" s="16">
        <v>0</v>
      </c>
      <c r="T35" s="13">
        <f t="shared" si="2"/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16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3">
        <f t="shared" si="3"/>
        <v>0</v>
      </c>
      <c r="AN35" s="16">
        <v>326.65045833163788</v>
      </c>
      <c r="AO35" s="16">
        <v>3930.2020978457786</v>
      </c>
      <c r="AP35" s="16">
        <v>0</v>
      </c>
      <c r="AQ35" s="16">
        <v>0</v>
      </c>
      <c r="AR35" s="16">
        <v>0</v>
      </c>
      <c r="AS35" s="16">
        <v>0</v>
      </c>
      <c r="AT35" s="14">
        <f t="shared" si="4"/>
        <v>4256.8525561774168</v>
      </c>
      <c r="AW35" s="15"/>
    </row>
    <row r="36" spans="1:49" ht="15" x14ac:dyDescent="0.25">
      <c r="A36" s="38" t="s">
        <v>61</v>
      </c>
      <c r="B36" s="16">
        <v>0</v>
      </c>
      <c r="C36" s="16">
        <v>0</v>
      </c>
      <c r="D36" s="16">
        <v>0</v>
      </c>
      <c r="E36" s="16">
        <v>0</v>
      </c>
      <c r="F36" s="13">
        <f t="shared" si="0"/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3">
        <f t="shared" si="1"/>
        <v>0</v>
      </c>
      <c r="P36" s="16">
        <v>0</v>
      </c>
      <c r="Q36" s="16">
        <v>0</v>
      </c>
      <c r="R36" s="16">
        <v>0</v>
      </c>
      <c r="S36" s="16">
        <v>0</v>
      </c>
      <c r="T36" s="13">
        <f t="shared" si="2"/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16">
        <v>0</v>
      </c>
      <c r="AE36" s="16">
        <v>0</v>
      </c>
      <c r="AF36" s="16">
        <v>0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16">
        <v>0</v>
      </c>
      <c r="AM36" s="13">
        <f t="shared" si="3"/>
        <v>0</v>
      </c>
      <c r="AN36" s="16">
        <v>325.67234720865883</v>
      </c>
      <c r="AO36" s="16">
        <v>282.36653737</v>
      </c>
      <c r="AP36" s="16">
        <v>0</v>
      </c>
      <c r="AQ36" s="16">
        <v>0</v>
      </c>
      <c r="AR36" s="16">
        <v>0</v>
      </c>
      <c r="AS36" s="16">
        <v>0</v>
      </c>
      <c r="AT36" s="14">
        <f t="shared" si="4"/>
        <v>608.03888457865878</v>
      </c>
      <c r="AW36" s="15"/>
    </row>
    <row r="37" spans="1:49" ht="15" x14ac:dyDescent="0.25">
      <c r="A37" s="38" t="s">
        <v>62</v>
      </c>
      <c r="B37" s="16">
        <v>0</v>
      </c>
      <c r="C37" s="16">
        <v>0</v>
      </c>
      <c r="D37" s="16">
        <v>0</v>
      </c>
      <c r="E37" s="16">
        <v>0</v>
      </c>
      <c r="F37" s="13">
        <f t="shared" si="0"/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3">
        <f t="shared" si="1"/>
        <v>0</v>
      </c>
      <c r="P37" s="16">
        <v>0</v>
      </c>
      <c r="Q37" s="16">
        <v>0</v>
      </c>
      <c r="R37" s="16">
        <v>0</v>
      </c>
      <c r="S37" s="16">
        <v>0</v>
      </c>
      <c r="T37" s="13">
        <f t="shared" si="2"/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3">
        <f t="shared" si="3"/>
        <v>0</v>
      </c>
      <c r="AN37" s="16">
        <v>0.97811112297905811</v>
      </c>
      <c r="AO37" s="16">
        <v>1965.5422178356991</v>
      </c>
      <c r="AP37" s="16">
        <v>0</v>
      </c>
      <c r="AQ37" s="16">
        <v>0</v>
      </c>
      <c r="AR37" s="16">
        <v>0</v>
      </c>
      <c r="AS37" s="16">
        <v>0</v>
      </c>
      <c r="AT37" s="14">
        <f t="shared" si="4"/>
        <v>1966.5203289586782</v>
      </c>
      <c r="AW37" s="15"/>
    </row>
    <row r="38" spans="1:49" ht="15" x14ac:dyDescent="0.25">
      <c r="A38" s="38" t="s">
        <v>63</v>
      </c>
      <c r="B38" s="16">
        <v>0</v>
      </c>
      <c r="C38" s="16">
        <v>0</v>
      </c>
      <c r="D38" s="16">
        <v>0</v>
      </c>
      <c r="E38" s="16">
        <v>0</v>
      </c>
      <c r="F38" s="13">
        <f t="shared" si="0"/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3">
        <f t="shared" si="1"/>
        <v>0</v>
      </c>
      <c r="P38" s="16">
        <v>0</v>
      </c>
      <c r="Q38" s="16">
        <v>0</v>
      </c>
      <c r="R38" s="16">
        <v>0</v>
      </c>
      <c r="S38" s="16">
        <v>0</v>
      </c>
      <c r="T38" s="13">
        <f t="shared" si="2"/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16">
        <v>0</v>
      </c>
      <c r="AE38" s="16">
        <v>0</v>
      </c>
      <c r="AF38" s="16">
        <v>0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16">
        <v>0</v>
      </c>
      <c r="AM38" s="13">
        <f t="shared" si="3"/>
        <v>0</v>
      </c>
      <c r="AN38" s="16">
        <v>0</v>
      </c>
      <c r="AO38" s="16">
        <v>1682.2933426400798</v>
      </c>
      <c r="AP38" s="16">
        <v>0</v>
      </c>
      <c r="AQ38" s="16">
        <v>0</v>
      </c>
      <c r="AR38" s="16">
        <v>0</v>
      </c>
      <c r="AS38" s="16">
        <v>0</v>
      </c>
      <c r="AT38" s="14">
        <f t="shared" si="4"/>
        <v>1682.2933426400798</v>
      </c>
      <c r="AW38" s="15"/>
    </row>
    <row r="39" spans="1:49" ht="15" x14ac:dyDescent="0.25">
      <c r="A39" s="31" t="s">
        <v>64</v>
      </c>
      <c r="B39" s="34">
        <v>0</v>
      </c>
      <c r="C39" s="34">
        <v>0</v>
      </c>
      <c r="D39" s="34">
        <v>0</v>
      </c>
      <c r="E39" s="34">
        <v>0</v>
      </c>
      <c r="F39" s="13">
        <f t="shared" si="0"/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13">
        <f t="shared" si="1"/>
        <v>0</v>
      </c>
      <c r="P39" s="34">
        <v>0</v>
      </c>
      <c r="Q39" s="34">
        <v>0</v>
      </c>
      <c r="R39" s="34">
        <v>0</v>
      </c>
      <c r="S39" s="34">
        <v>0</v>
      </c>
      <c r="T39" s="13">
        <f t="shared" si="2"/>
        <v>0</v>
      </c>
      <c r="U39" s="34">
        <v>0</v>
      </c>
      <c r="V39" s="34">
        <v>0</v>
      </c>
      <c r="W39" s="34">
        <v>0</v>
      </c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34">
        <v>0</v>
      </c>
      <c r="AG39" s="34">
        <v>0</v>
      </c>
      <c r="AH39" s="34">
        <v>0</v>
      </c>
      <c r="AI39" s="34">
        <v>0</v>
      </c>
      <c r="AJ39" s="34">
        <v>0</v>
      </c>
      <c r="AK39" s="34">
        <v>395.76259948100022</v>
      </c>
      <c r="AL39" s="34">
        <v>0</v>
      </c>
      <c r="AM39" s="13">
        <f t="shared" si="3"/>
        <v>395.76259948100022</v>
      </c>
      <c r="AN39" s="34">
        <v>0</v>
      </c>
      <c r="AO39" s="34">
        <v>0</v>
      </c>
      <c r="AP39" s="34">
        <v>0</v>
      </c>
      <c r="AQ39" s="34">
        <v>0</v>
      </c>
      <c r="AR39" s="34">
        <v>0</v>
      </c>
      <c r="AS39" s="34">
        <v>0</v>
      </c>
      <c r="AT39" s="35">
        <f t="shared" si="4"/>
        <v>395.76259948100022</v>
      </c>
      <c r="AW39" s="15"/>
    </row>
    <row r="40" spans="1:49" ht="15" x14ac:dyDescent="0.25">
      <c r="A40" s="31" t="s">
        <v>65</v>
      </c>
      <c r="B40" s="34">
        <v>0</v>
      </c>
      <c r="C40" s="34">
        <v>0</v>
      </c>
      <c r="D40" s="34">
        <v>0</v>
      </c>
      <c r="E40" s="34">
        <v>0</v>
      </c>
      <c r="F40" s="13">
        <f t="shared" si="0"/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13">
        <f t="shared" si="1"/>
        <v>0</v>
      </c>
      <c r="P40" s="34">
        <v>0</v>
      </c>
      <c r="Q40" s="34">
        <v>0</v>
      </c>
      <c r="R40" s="34">
        <v>0</v>
      </c>
      <c r="S40" s="34">
        <v>0</v>
      </c>
      <c r="T40" s="13">
        <f t="shared" si="2"/>
        <v>0</v>
      </c>
      <c r="U40" s="34">
        <v>0</v>
      </c>
      <c r="V40" s="34">
        <v>0</v>
      </c>
      <c r="W40" s="34">
        <v>0</v>
      </c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34">
        <v>0</v>
      </c>
      <c r="AG40" s="34">
        <v>0</v>
      </c>
      <c r="AH40" s="34">
        <v>0</v>
      </c>
      <c r="AI40" s="34">
        <v>0</v>
      </c>
      <c r="AJ40" s="34">
        <v>3106.7378189000801</v>
      </c>
      <c r="AK40" s="34">
        <v>0</v>
      </c>
      <c r="AL40" s="34">
        <v>0</v>
      </c>
      <c r="AM40" s="13">
        <f t="shared" si="3"/>
        <v>3106.7378189000801</v>
      </c>
      <c r="AN40" s="34">
        <v>0</v>
      </c>
      <c r="AO40" s="34">
        <v>0</v>
      </c>
      <c r="AP40" s="34">
        <v>0</v>
      </c>
      <c r="AQ40" s="34">
        <v>0</v>
      </c>
      <c r="AR40" s="34">
        <v>0</v>
      </c>
      <c r="AS40" s="34">
        <v>0</v>
      </c>
      <c r="AT40" s="35">
        <f t="shared" si="4"/>
        <v>3106.7378189000801</v>
      </c>
      <c r="AW40" s="15"/>
    </row>
    <row r="41" spans="1:49" ht="15" x14ac:dyDescent="0.25">
      <c r="A41" s="31" t="s">
        <v>66</v>
      </c>
      <c r="B41" s="34">
        <v>0</v>
      </c>
      <c r="C41" s="34">
        <v>0</v>
      </c>
      <c r="D41" s="34">
        <v>0</v>
      </c>
      <c r="E41" s="34">
        <v>0</v>
      </c>
      <c r="F41" s="13">
        <f t="shared" si="0"/>
        <v>0</v>
      </c>
      <c r="G41" s="34">
        <v>0</v>
      </c>
      <c r="H41" s="34">
        <v>0</v>
      </c>
      <c r="I41" s="34">
        <v>0</v>
      </c>
      <c r="J41" s="34">
        <v>0</v>
      </c>
      <c r="K41" s="34">
        <v>0</v>
      </c>
      <c r="L41" s="34">
        <v>0</v>
      </c>
      <c r="M41" s="34">
        <v>0</v>
      </c>
      <c r="N41" s="34">
        <v>0</v>
      </c>
      <c r="O41" s="13">
        <f t="shared" si="1"/>
        <v>0</v>
      </c>
      <c r="P41" s="34">
        <v>0</v>
      </c>
      <c r="Q41" s="34">
        <v>0</v>
      </c>
      <c r="R41" s="34">
        <v>0</v>
      </c>
      <c r="S41" s="34">
        <v>0</v>
      </c>
      <c r="T41" s="13">
        <f t="shared" si="2"/>
        <v>0</v>
      </c>
      <c r="U41" s="34">
        <v>0</v>
      </c>
      <c r="V41" s="34">
        <v>0</v>
      </c>
      <c r="W41" s="34">
        <v>0</v>
      </c>
      <c r="X41" s="34">
        <v>0</v>
      </c>
      <c r="Y41" s="34">
        <v>0</v>
      </c>
      <c r="Z41" s="34">
        <v>0</v>
      </c>
      <c r="AA41" s="34">
        <v>0</v>
      </c>
      <c r="AB41" s="34">
        <v>0</v>
      </c>
      <c r="AC41" s="34">
        <v>0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1667.0888500000001</v>
      </c>
      <c r="AJ41" s="34">
        <v>0</v>
      </c>
      <c r="AK41" s="34">
        <v>0</v>
      </c>
      <c r="AL41" s="34">
        <v>0</v>
      </c>
      <c r="AM41" s="13">
        <f t="shared" si="3"/>
        <v>1667.0888500000001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5">
        <f t="shared" si="4"/>
        <v>1667.0888500000001</v>
      </c>
      <c r="AW41" s="15"/>
    </row>
    <row r="42" spans="1:49" ht="15" x14ac:dyDescent="0.25">
      <c r="A42" s="31" t="s">
        <v>67</v>
      </c>
      <c r="B42" s="34">
        <v>0</v>
      </c>
      <c r="C42" s="34">
        <v>0</v>
      </c>
      <c r="D42" s="34">
        <v>0</v>
      </c>
      <c r="E42" s="34">
        <v>0</v>
      </c>
      <c r="F42" s="13">
        <f t="shared" si="0"/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  <c r="M42" s="34">
        <v>0</v>
      </c>
      <c r="N42" s="34">
        <v>0</v>
      </c>
      <c r="O42" s="13">
        <f t="shared" si="1"/>
        <v>0</v>
      </c>
      <c r="P42" s="34">
        <v>0</v>
      </c>
      <c r="Q42" s="34">
        <v>0</v>
      </c>
      <c r="R42" s="34">
        <v>0</v>
      </c>
      <c r="S42" s="34">
        <v>0</v>
      </c>
      <c r="T42" s="13">
        <f t="shared" si="2"/>
        <v>0</v>
      </c>
      <c r="U42" s="34">
        <v>0</v>
      </c>
      <c r="V42" s="34">
        <v>0</v>
      </c>
      <c r="W42" s="34">
        <v>0</v>
      </c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34">
        <v>0</v>
      </c>
      <c r="AG42" s="34">
        <v>0</v>
      </c>
      <c r="AH42" s="34">
        <v>0</v>
      </c>
      <c r="AI42" s="34">
        <v>0</v>
      </c>
      <c r="AJ42" s="34">
        <v>0</v>
      </c>
      <c r="AK42" s="34">
        <v>0</v>
      </c>
      <c r="AL42" s="34">
        <v>0</v>
      </c>
      <c r="AM42" s="13">
        <f t="shared" si="3"/>
        <v>0</v>
      </c>
      <c r="AN42" s="34">
        <v>0</v>
      </c>
      <c r="AO42" s="34">
        <v>1303.3073100000001</v>
      </c>
      <c r="AP42" s="34">
        <v>0</v>
      </c>
      <c r="AQ42" s="34">
        <v>0</v>
      </c>
      <c r="AR42" s="34">
        <v>0</v>
      </c>
      <c r="AS42" s="34">
        <v>0</v>
      </c>
      <c r="AT42" s="35">
        <f t="shared" si="4"/>
        <v>1303.3073100000001</v>
      </c>
      <c r="AW42" s="15"/>
    </row>
    <row r="43" spans="1:49" ht="15" x14ac:dyDescent="0.25">
      <c r="A43" s="40" t="s">
        <v>68</v>
      </c>
      <c r="B43" s="34">
        <v>0</v>
      </c>
      <c r="C43" s="34">
        <v>0</v>
      </c>
      <c r="D43" s="34">
        <v>0</v>
      </c>
      <c r="E43" s="34">
        <v>0</v>
      </c>
      <c r="F43" s="13">
        <f t="shared" si="0"/>
        <v>0</v>
      </c>
      <c r="G43" s="34">
        <v>0</v>
      </c>
      <c r="H43" s="34">
        <v>0</v>
      </c>
      <c r="I43" s="34">
        <v>0</v>
      </c>
      <c r="J43" s="34">
        <v>0</v>
      </c>
      <c r="K43" s="34">
        <v>0</v>
      </c>
      <c r="L43" s="34">
        <v>0</v>
      </c>
      <c r="M43" s="34">
        <v>0</v>
      </c>
      <c r="N43" s="34">
        <v>0</v>
      </c>
      <c r="O43" s="13">
        <f t="shared" si="1"/>
        <v>0</v>
      </c>
      <c r="P43" s="34">
        <v>0</v>
      </c>
      <c r="Q43" s="34">
        <v>0</v>
      </c>
      <c r="R43" s="34">
        <v>0</v>
      </c>
      <c r="S43" s="34">
        <v>0</v>
      </c>
      <c r="T43" s="13">
        <f t="shared" si="2"/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0</v>
      </c>
      <c r="AK43" s="34">
        <v>0</v>
      </c>
      <c r="AL43" s="34">
        <v>0</v>
      </c>
      <c r="AM43" s="13">
        <f t="shared" si="3"/>
        <v>0</v>
      </c>
      <c r="AN43" s="34">
        <v>0</v>
      </c>
      <c r="AO43" s="34">
        <v>1249.2502300000001</v>
      </c>
      <c r="AP43" s="34">
        <v>0</v>
      </c>
      <c r="AQ43" s="34">
        <v>0</v>
      </c>
      <c r="AR43" s="34">
        <v>0</v>
      </c>
      <c r="AS43" s="34">
        <v>0</v>
      </c>
      <c r="AT43" s="35">
        <f t="shared" si="4"/>
        <v>1249.2502300000001</v>
      </c>
      <c r="AW43" s="15"/>
    </row>
    <row r="44" spans="1:49" ht="15" x14ac:dyDescent="0.25">
      <c r="A44" s="40" t="s">
        <v>69</v>
      </c>
      <c r="B44" s="34">
        <v>0</v>
      </c>
      <c r="C44" s="34">
        <v>0</v>
      </c>
      <c r="D44" s="34">
        <v>0</v>
      </c>
      <c r="E44" s="34">
        <v>0</v>
      </c>
      <c r="F44" s="13">
        <f t="shared" si="0"/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13">
        <f t="shared" si="1"/>
        <v>0</v>
      </c>
      <c r="P44" s="34">
        <v>0</v>
      </c>
      <c r="Q44" s="34">
        <v>0</v>
      </c>
      <c r="R44" s="34">
        <v>0</v>
      </c>
      <c r="S44" s="34">
        <v>0</v>
      </c>
      <c r="T44" s="13">
        <f t="shared" si="2"/>
        <v>0</v>
      </c>
      <c r="U44" s="34">
        <v>0</v>
      </c>
      <c r="V44" s="34">
        <v>0</v>
      </c>
      <c r="W44" s="34">
        <v>0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13">
        <f t="shared" si="3"/>
        <v>0</v>
      </c>
      <c r="AN44" s="34">
        <v>0</v>
      </c>
      <c r="AO44" s="34">
        <v>54.057079999999999</v>
      </c>
      <c r="AP44" s="34">
        <v>0</v>
      </c>
      <c r="AQ44" s="34">
        <v>0</v>
      </c>
      <c r="AR44" s="34">
        <v>0</v>
      </c>
      <c r="AS44" s="34">
        <v>0</v>
      </c>
      <c r="AT44" s="35">
        <f t="shared" si="4"/>
        <v>54.057079999999999</v>
      </c>
      <c r="AW44" s="15"/>
    </row>
    <row r="45" spans="1:49" ht="15" x14ac:dyDescent="0.25">
      <c r="A45" s="31" t="s">
        <v>32</v>
      </c>
      <c r="B45" s="34">
        <v>0</v>
      </c>
      <c r="C45" s="34">
        <v>0</v>
      </c>
      <c r="D45" s="34">
        <v>0</v>
      </c>
      <c r="E45" s="34">
        <v>0</v>
      </c>
      <c r="F45" s="13">
        <f t="shared" si="0"/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13">
        <f t="shared" si="1"/>
        <v>0</v>
      </c>
      <c r="P45" s="34">
        <v>0</v>
      </c>
      <c r="Q45" s="34">
        <v>0</v>
      </c>
      <c r="R45" s="34">
        <v>0</v>
      </c>
      <c r="S45" s="34">
        <v>0</v>
      </c>
      <c r="T45" s="13">
        <f t="shared" si="2"/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0</v>
      </c>
      <c r="AA45" s="34">
        <v>0</v>
      </c>
      <c r="AB45" s="34">
        <v>0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24.899511666666669</v>
      </c>
      <c r="AM45" s="13">
        <f t="shared" si="3"/>
        <v>24.899511666666669</v>
      </c>
      <c r="AN45" s="34">
        <v>0</v>
      </c>
      <c r="AO45" s="34">
        <v>0</v>
      </c>
      <c r="AP45" s="34">
        <v>0</v>
      </c>
      <c r="AQ45" s="34">
        <v>0</v>
      </c>
      <c r="AR45" s="34">
        <v>0</v>
      </c>
      <c r="AS45" s="34">
        <v>0</v>
      </c>
      <c r="AT45" s="35">
        <f t="shared" si="4"/>
        <v>24.899511666666669</v>
      </c>
      <c r="AW45" s="15"/>
    </row>
    <row r="46" spans="1:49" ht="15" x14ac:dyDescent="0.25">
      <c r="A46" s="23" t="s">
        <v>71</v>
      </c>
      <c r="B46" s="24">
        <v>0</v>
      </c>
      <c r="C46" s="24">
        <v>0</v>
      </c>
      <c r="D46" s="24">
        <v>0</v>
      </c>
      <c r="E46" s="24">
        <v>0</v>
      </c>
      <c r="F46" s="13">
        <f t="shared" si="0"/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13">
        <f t="shared" si="1"/>
        <v>0</v>
      </c>
      <c r="P46" s="24">
        <v>110.32820855000001</v>
      </c>
      <c r="Q46" s="24">
        <v>0</v>
      </c>
      <c r="R46" s="24">
        <v>0</v>
      </c>
      <c r="S46" s="24">
        <v>0</v>
      </c>
      <c r="T46" s="13">
        <f t="shared" si="2"/>
        <v>110.32820855000001</v>
      </c>
      <c r="U46" s="24">
        <v>0</v>
      </c>
      <c r="V46" s="24">
        <v>0</v>
      </c>
      <c r="W46" s="24">
        <v>0</v>
      </c>
      <c r="X46" s="24">
        <v>-110.32820855000001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-1667.0888500000001</v>
      </c>
      <c r="AJ46" s="24">
        <v>-3106.7378189000801</v>
      </c>
      <c r="AK46" s="24">
        <v>-395.76259948100022</v>
      </c>
      <c r="AL46" s="24">
        <v>0</v>
      </c>
      <c r="AM46" s="13">
        <f t="shared" si="3"/>
        <v>-5279.9174769310812</v>
      </c>
      <c r="AN46" s="24">
        <v>0</v>
      </c>
      <c r="AO46" s="24">
        <v>5169.5892683810807</v>
      </c>
      <c r="AP46" s="24">
        <v>0</v>
      </c>
      <c r="AQ46" s="24">
        <v>0</v>
      </c>
      <c r="AR46" s="24">
        <v>0</v>
      </c>
      <c r="AS46" s="24">
        <v>0</v>
      </c>
      <c r="AT46" s="25">
        <f t="shared" si="4"/>
        <v>0</v>
      </c>
      <c r="AW46" s="15"/>
    </row>
    <row r="47" spans="1:49" ht="15" x14ac:dyDescent="0.25">
      <c r="A47" s="27" t="s">
        <v>72</v>
      </c>
      <c r="B47" s="28">
        <v>0</v>
      </c>
      <c r="C47" s="28">
        <v>0</v>
      </c>
      <c r="D47" s="28">
        <v>0</v>
      </c>
      <c r="E47" s="28">
        <v>0</v>
      </c>
      <c r="F47" s="29">
        <f t="shared" si="0"/>
        <v>0</v>
      </c>
      <c r="G47" s="28">
        <v>0</v>
      </c>
      <c r="H47" s="28">
        <v>0</v>
      </c>
      <c r="I47" s="28">
        <v>0</v>
      </c>
      <c r="J47" s="28">
        <v>0</v>
      </c>
      <c r="K47" s="28">
        <v>0</v>
      </c>
      <c r="L47" s="28">
        <v>0</v>
      </c>
      <c r="M47" s="28">
        <v>0</v>
      </c>
      <c r="N47" s="28">
        <v>0</v>
      </c>
      <c r="O47" s="29">
        <f t="shared" si="1"/>
        <v>0</v>
      </c>
      <c r="P47" s="28">
        <v>0</v>
      </c>
      <c r="Q47" s="28">
        <v>0</v>
      </c>
      <c r="R47" s="28">
        <v>0</v>
      </c>
      <c r="S47" s="28">
        <v>0</v>
      </c>
      <c r="T47" s="29">
        <f t="shared" si="2"/>
        <v>0</v>
      </c>
      <c r="U47" s="28">
        <v>0</v>
      </c>
      <c r="V47" s="28">
        <v>0</v>
      </c>
      <c r="W47" s="28">
        <v>0</v>
      </c>
      <c r="X47" s="28">
        <v>0</v>
      </c>
      <c r="Y47" s="28">
        <v>0</v>
      </c>
      <c r="Z47" s="28">
        <v>0</v>
      </c>
      <c r="AA47" s="28">
        <v>0</v>
      </c>
      <c r="AB47" s="28">
        <v>0</v>
      </c>
      <c r="AC47" s="28">
        <v>0</v>
      </c>
      <c r="AD47" s="28">
        <v>0</v>
      </c>
      <c r="AE47" s="28">
        <v>0</v>
      </c>
      <c r="AF47" s="28">
        <v>0</v>
      </c>
      <c r="AG47" s="28">
        <v>0</v>
      </c>
      <c r="AH47" s="28">
        <v>0</v>
      </c>
      <c r="AI47" s="28">
        <v>0</v>
      </c>
      <c r="AJ47" s="28">
        <v>0</v>
      </c>
      <c r="AK47" s="28">
        <v>0</v>
      </c>
      <c r="AL47" s="28">
        <v>0</v>
      </c>
      <c r="AM47" s="29">
        <f t="shared" si="3"/>
        <v>0</v>
      </c>
      <c r="AN47" s="28">
        <v>0</v>
      </c>
      <c r="AO47" s="28">
        <v>1248.2210208099989</v>
      </c>
      <c r="AP47" s="28">
        <v>0</v>
      </c>
      <c r="AQ47" s="28">
        <v>0</v>
      </c>
      <c r="AR47" s="28">
        <v>0</v>
      </c>
      <c r="AS47" s="28">
        <v>0</v>
      </c>
      <c r="AT47" s="30">
        <f t="shared" si="4"/>
        <v>1248.2210208099989</v>
      </c>
      <c r="AW47" s="15"/>
    </row>
    <row r="48" spans="1:49" ht="15" x14ac:dyDescent="0.25">
      <c r="A48" s="31" t="s">
        <v>54</v>
      </c>
      <c r="B48" s="32">
        <v>0</v>
      </c>
      <c r="C48" s="32">
        <v>0</v>
      </c>
      <c r="D48" s="32">
        <v>0</v>
      </c>
      <c r="E48" s="32">
        <v>0</v>
      </c>
      <c r="F48" s="13">
        <f t="shared" si="0"/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2">
        <v>0</v>
      </c>
      <c r="O48" s="13">
        <f t="shared" si="1"/>
        <v>0</v>
      </c>
      <c r="P48" s="32">
        <v>0</v>
      </c>
      <c r="Q48" s="32">
        <v>0</v>
      </c>
      <c r="R48" s="32">
        <v>0</v>
      </c>
      <c r="S48" s="32">
        <v>0</v>
      </c>
      <c r="T48" s="13">
        <f t="shared" si="2"/>
        <v>0</v>
      </c>
      <c r="U48" s="32">
        <v>0</v>
      </c>
      <c r="V48" s="32">
        <v>0</v>
      </c>
      <c r="W48" s="32">
        <v>0</v>
      </c>
      <c r="X48" s="32">
        <v>0</v>
      </c>
      <c r="Y48" s="32">
        <v>0</v>
      </c>
      <c r="Z48" s="32">
        <v>0</v>
      </c>
      <c r="AA48" s="32">
        <v>0</v>
      </c>
      <c r="AB48" s="32">
        <v>0</v>
      </c>
      <c r="AC48" s="32">
        <v>0</v>
      </c>
      <c r="AD48" s="32">
        <v>0</v>
      </c>
      <c r="AE48" s="32">
        <v>0</v>
      </c>
      <c r="AF48" s="32">
        <v>0</v>
      </c>
      <c r="AG48" s="32">
        <v>0</v>
      </c>
      <c r="AH48" s="32">
        <v>0</v>
      </c>
      <c r="AI48" s="32">
        <v>0</v>
      </c>
      <c r="AJ48" s="32">
        <v>0</v>
      </c>
      <c r="AK48" s="32">
        <v>0</v>
      </c>
      <c r="AL48" s="32">
        <v>0</v>
      </c>
      <c r="AM48" s="13">
        <f t="shared" si="3"/>
        <v>0</v>
      </c>
      <c r="AN48" s="32">
        <v>0</v>
      </c>
      <c r="AO48" s="32">
        <v>1163.9376599909995</v>
      </c>
      <c r="AP48" s="32">
        <v>0</v>
      </c>
      <c r="AQ48" s="32">
        <v>0</v>
      </c>
      <c r="AR48" s="32">
        <v>0</v>
      </c>
      <c r="AS48" s="32">
        <v>0</v>
      </c>
      <c r="AT48" s="25">
        <f t="shared" si="4"/>
        <v>1163.9376599909995</v>
      </c>
      <c r="AW48" s="15"/>
    </row>
    <row r="49" spans="1:49" ht="15" x14ac:dyDescent="0.25">
      <c r="A49" s="33" t="s">
        <v>55</v>
      </c>
      <c r="B49" s="34">
        <v>0</v>
      </c>
      <c r="C49" s="34">
        <v>0</v>
      </c>
      <c r="D49" s="34">
        <v>0</v>
      </c>
      <c r="E49" s="34">
        <v>0</v>
      </c>
      <c r="F49" s="13">
        <f t="shared" si="0"/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13">
        <f t="shared" si="1"/>
        <v>0</v>
      </c>
      <c r="P49" s="34">
        <v>0</v>
      </c>
      <c r="Q49" s="34">
        <v>0</v>
      </c>
      <c r="R49" s="34">
        <v>0</v>
      </c>
      <c r="S49" s="34">
        <v>0</v>
      </c>
      <c r="T49" s="13">
        <f t="shared" si="2"/>
        <v>0</v>
      </c>
      <c r="U49" s="34">
        <v>0</v>
      </c>
      <c r="V49" s="34">
        <v>0</v>
      </c>
      <c r="W49" s="34">
        <v>0</v>
      </c>
      <c r="X49" s="34">
        <v>0</v>
      </c>
      <c r="Y49" s="34">
        <v>0</v>
      </c>
      <c r="Z49" s="34">
        <v>0</v>
      </c>
      <c r="AA49" s="34">
        <v>0</v>
      </c>
      <c r="AB49" s="34">
        <v>0</v>
      </c>
      <c r="AC49" s="34">
        <v>0</v>
      </c>
      <c r="AD49" s="34">
        <v>0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13">
        <f t="shared" si="3"/>
        <v>0</v>
      </c>
      <c r="AN49" s="34">
        <v>0</v>
      </c>
      <c r="AO49" s="34">
        <v>817.31710000000021</v>
      </c>
      <c r="AP49" s="34">
        <v>0</v>
      </c>
      <c r="AQ49" s="34">
        <v>0</v>
      </c>
      <c r="AR49" s="34">
        <v>0</v>
      </c>
      <c r="AS49" s="34">
        <v>0</v>
      </c>
      <c r="AT49" s="35">
        <f t="shared" si="4"/>
        <v>817.31710000000021</v>
      </c>
      <c r="AW49" s="15"/>
    </row>
    <row r="50" spans="1:49" ht="15" x14ac:dyDescent="0.25">
      <c r="A50" s="33" t="s">
        <v>56</v>
      </c>
      <c r="B50" s="34">
        <v>0</v>
      </c>
      <c r="C50" s="34">
        <v>0</v>
      </c>
      <c r="D50" s="34">
        <v>0</v>
      </c>
      <c r="E50" s="34">
        <v>0</v>
      </c>
      <c r="F50" s="13">
        <f t="shared" si="0"/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13">
        <f t="shared" si="1"/>
        <v>0</v>
      </c>
      <c r="P50" s="34">
        <v>0</v>
      </c>
      <c r="Q50" s="34">
        <v>0</v>
      </c>
      <c r="R50" s="34">
        <v>0</v>
      </c>
      <c r="S50" s="34">
        <v>0</v>
      </c>
      <c r="T50" s="13">
        <f t="shared" si="2"/>
        <v>0</v>
      </c>
      <c r="U50" s="34">
        <v>0</v>
      </c>
      <c r="V50" s="34">
        <v>0</v>
      </c>
      <c r="W50" s="34">
        <v>0</v>
      </c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13">
        <f t="shared" si="3"/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5">
        <f t="shared" si="4"/>
        <v>0</v>
      </c>
      <c r="AW50" s="15"/>
    </row>
    <row r="51" spans="1:49" ht="15" x14ac:dyDescent="0.25">
      <c r="A51" s="33" t="s">
        <v>57</v>
      </c>
      <c r="B51" s="34">
        <v>0</v>
      </c>
      <c r="C51" s="34">
        <v>0</v>
      </c>
      <c r="D51" s="34">
        <v>0</v>
      </c>
      <c r="E51" s="34">
        <v>0</v>
      </c>
      <c r="F51" s="13">
        <f t="shared" si="0"/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  <c r="M51" s="34">
        <v>0</v>
      </c>
      <c r="N51" s="34">
        <v>0</v>
      </c>
      <c r="O51" s="13">
        <f t="shared" si="1"/>
        <v>0</v>
      </c>
      <c r="P51" s="34">
        <v>0</v>
      </c>
      <c r="Q51" s="34">
        <v>0</v>
      </c>
      <c r="R51" s="34">
        <v>0</v>
      </c>
      <c r="S51" s="34">
        <v>0</v>
      </c>
      <c r="T51" s="13">
        <f t="shared" si="2"/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0</v>
      </c>
      <c r="AK51" s="34">
        <v>0</v>
      </c>
      <c r="AL51" s="34">
        <v>0</v>
      </c>
      <c r="AM51" s="13">
        <f t="shared" si="3"/>
        <v>0</v>
      </c>
      <c r="AN51" s="34">
        <v>0</v>
      </c>
      <c r="AO51" s="34">
        <v>112.6023</v>
      </c>
      <c r="AP51" s="34">
        <v>0</v>
      </c>
      <c r="AQ51" s="34">
        <v>0</v>
      </c>
      <c r="AR51" s="34">
        <v>0</v>
      </c>
      <c r="AS51" s="34">
        <v>0</v>
      </c>
      <c r="AT51" s="35">
        <f t="shared" si="4"/>
        <v>112.6023</v>
      </c>
      <c r="AW51" s="15"/>
    </row>
    <row r="52" spans="1:49" ht="15" x14ac:dyDescent="0.25">
      <c r="A52" s="33" t="s">
        <v>58</v>
      </c>
      <c r="B52" s="34">
        <v>0</v>
      </c>
      <c r="C52" s="34">
        <v>0</v>
      </c>
      <c r="D52" s="34">
        <v>0</v>
      </c>
      <c r="E52" s="34">
        <v>0</v>
      </c>
      <c r="F52" s="13">
        <f t="shared" si="0"/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13">
        <f t="shared" si="1"/>
        <v>0</v>
      </c>
      <c r="P52" s="34">
        <v>0</v>
      </c>
      <c r="Q52" s="34">
        <v>0</v>
      </c>
      <c r="R52" s="34">
        <v>0</v>
      </c>
      <c r="S52" s="34">
        <v>0</v>
      </c>
      <c r="T52" s="13">
        <f t="shared" si="2"/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13">
        <f t="shared" si="3"/>
        <v>0</v>
      </c>
      <c r="AN52" s="34">
        <v>0</v>
      </c>
      <c r="AO52" s="34">
        <v>0.67954850000000988</v>
      </c>
      <c r="AP52" s="34">
        <v>0</v>
      </c>
      <c r="AQ52" s="34">
        <v>0</v>
      </c>
      <c r="AR52" s="34">
        <v>0</v>
      </c>
      <c r="AS52" s="34">
        <v>0</v>
      </c>
      <c r="AT52" s="35">
        <f t="shared" si="4"/>
        <v>0.67954850000000988</v>
      </c>
      <c r="AW52" s="15"/>
    </row>
    <row r="53" spans="1:49" ht="15" x14ac:dyDescent="0.25">
      <c r="A53" s="33" t="s">
        <v>59</v>
      </c>
      <c r="B53" s="34">
        <v>0</v>
      </c>
      <c r="C53" s="34">
        <v>0</v>
      </c>
      <c r="D53" s="34">
        <v>0</v>
      </c>
      <c r="E53" s="34">
        <v>0</v>
      </c>
      <c r="F53" s="13">
        <f t="shared" si="0"/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13">
        <f t="shared" si="1"/>
        <v>0</v>
      </c>
      <c r="P53" s="34">
        <v>0</v>
      </c>
      <c r="Q53" s="34">
        <v>0</v>
      </c>
      <c r="R53" s="34">
        <v>0</v>
      </c>
      <c r="S53" s="34">
        <v>0</v>
      </c>
      <c r="T53" s="13">
        <f t="shared" si="2"/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13">
        <f t="shared" si="3"/>
        <v>0</v>
      </c>
      <c r="AN53" s="34">
        <v>0</v>
      </c>
      <c r="AO53" s="34">
        <v>60.537000000000035</v>
      </c>
      <c r="AP53" s="34">
        <v>0</v>
      </c>
      <c r="AQ53" s="34">
        <v>0</v>
      </c>
      <c r="AR53" s="34">
        <v>0</v>
      </c>
      <c r="AS53" s="34">
        <v>0</v>
      </c>
      <c r="AT53" s="35">
        <f t="shared" si="4"/>
        <v>60.537000000000035</v>
      </c>
      <c r="AW53" s="15"/>
    </row>
    <row r="54" spans="1:49" ht="15" x14ac:dyDescent="0.25">
      <c r="A54" s="36" t="s">
        <v>60</v>
      </c>
      <c r="B54" s="34">
        <v>0</v>
      </c>
      <c r="C54" s="34">
        <v>0</v>
      </c>
      <c r="D54" s="34">
        <v>0</v>
      </c>
      <c r="E54" s="34">
        <v>0</v>
      </c>
      <c r="F54" s="13">
        <f t="shared" si="0"/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13">
        <f t="shared" si="1"/>
        <v>0</v>
      </c>
      <c r="P54" s="34">
        <v>0</v>
      </c>
      <c r="Q54" s="34">
        <v>0</v>
      </c>
      <c r="R54" s="34">
        <v>0</v>
      </c>
      <c r="S54" s="34">
        <v>0</v>
      </c>
      <c r="T54" s="13">
        <f t="shared" si="2"/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13">
        <f t="shared" si="3"/>
        <v>0</v>
      </c>
      <c r="AN54" s="34">
        <v>0</v>
      </c>
      <c r="AO54" s="34">
        <v>172.80171149099925</v>
      </c>
      <c r="AP54" s="34">
        <v>0</v>
      </c>
      <c r="AQ54" s="34">
        <v>0</v>
      </c>
      <c r="AR54" s="34">
        <v>0</v>
      </c>
      <c r="AS54" s="34">
        <v>0</v>
      </c>
      <c r="AT54" s="35">
        <f t="shared" si="4"/>
        <v>172.80171149099925</v>
      </c>
      <c r="AW54" s="15"/>
    </row>
    <row r="55" spans="1:49" ht="15" x14ac:dyDescent="0.25">
      <c r="A55" s="38" t="s">
        <v>61</v>
      </c>
      <c r="B55" s="34">
        <v>0</v>
      </c>
      <c r="C55" s="34">
        <v>0</v>
      </c>
      <c r="D55" s="34">
        <v>0</v>
      </c>
      <c r="E55" s="34">
        <v>0</v>
      </c>
      <c r="F55" s="13">
        <f t="shared" si="0"/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13">
        <f t="shared" si="1"/>
        <v>0</v>
      </c>
      <c r="P55" s="34">
        <v>0</v>
      </c>
      <c r="Q55" s="34">
        <v>0</v>
      </c>
      <c r="R55" s="34">
        <v>0</v>
      </c>
      <c r="S55" s="34">
        <v>0</v>
      </c>
      <c r="T55" s="13">
        <f t="shared" si="2"/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13">
        <f t="shared" si="3"/>
        <v>0</v>
      </c>
      <c r="AN55" s="34">
        <v>0</v>
      </c>
      <c r="AO55" s="34">
        <v>20.369010550000041</v>
      </c>
      <c r="AP55" s="34">
        <v>0</v>
      </c>
      <c r="AQ55" s="34">
        <v>0</v>
      </c>
      <c r="AR55" s="34">
        <v>0</v>
      </c>
      <c r="AS55" s="34">
        <v>0</v>
      </c>
      <c r="AT55" s="35">
        <f t="shared" si="4"/>
        <v>20.369010550000041</v>
      </c>
      <c r="AW55" s="15"/>
    </row>
    <row r="56" spans="1:49" ht="15" x14ac:dyDescent="0.25">
      <c r="A56" s="38" t="s">
        <v>62</v>
      </c>
      <c r="B56" s="34">
        <v>0</v>
      </c>
      <c r="C56" s="34">
        <v>0</v>
      </c>
      <c r="D56" s="34">
        <v>0</v>
      </c>
      <c r="E56" s="34">
        <v>0</v>
      </c>
      <c r="F56" s="13">
        <f t="shared" si="0"/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13">
        <f t="shared" si="1"/>
        <v>0</v>
      </c>
      <c r="P56" s="34">
        <v>0</v>
      </c>
      <c r="Q56" s="34">
        <v>0</v>
      </c>
      <c r="R56" s="34">
        <v>0</v>
      </c>
      <c r="S56" s="34">
        <v>0</v>
      </c>
      <c r="T56" s="13">
        <f t="shared" si="2"/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13">
        <f t="shared" si="3"/>
        <v>0</v>
      </c>
      <c r="AN56" s="34">
        <v>0</v>
      </c>
      <c r="AO56" s="34">
        <v>150.71147077999922</v>
      </c>
      <c r="AP56" s="34">
        <v>0</v>
      </c>
      <c r="AQ56" s="34">
        <v>0</v>
      </c>
      <c r="AR56" s="34">
        <v>0</v>
      </c>
      <c r="AS56" s="34">
        <v>0</v>
      </c>
      <c r="AT56" s="35">
        <f t="shared" si="4"/>
        <v>150.71147077999922</v>
      </c>
      <c r="AW56" s="15"/>
    </row>
    <row r="57" spans="1:49" ht="15" x14ac:dyDescent="0.25">
      <c r="A57" s="38" t="s">
        <v>63</v>
      </c>
      <c r="B57" s="34">
        <v>0</v>
      </c>
      <c r="C57" s="34">
        <v>0</v>
      </c>
      <c r="D57" s="34">
        <v>0</v>
      </c>
      <c r="E57" s="34">
        <v>0</v>
      </c>
      <c r="F57" s="13">
        <f t="shared" si="0"/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13">
        <f t="shared" si="1"/>
        <v>0</v>
      </c>
      <c r="P57" s="34">
        <v>0</v>
      </c>
      <c r="Q57" s="34">
        <v>0</v>
      </c>
      <c r="R57" s="34">
        <v>0</v>
      </c>
      <c r="S57" s="34">
        <v>0</v>
      </c>
      <c r="T57" s="13">
        <f t="shared" si="2"/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13">
        <f t="shared" si="3"/>
        <v>0</v>
      </c>
      <c r="AN57" s="34">
        <v>0</v>
      </c>
      <c r="AO57" s="34">
        <v>1.7212301610000025</v>
      </c>
      <c r="AP57" s="34">
        <v>0</v>
      </c>
      <c r="AQ57" s="34">
        <v>0</v>
      </c>
      <c r="AR57" s="34">
        <v>0</v>
      </c>
      <c r="AS57" s="34">
        <v>0</v>
      </c>
      <c r="AT57" s="35">
        <f t="shared" si="4"/>
        <v>1.7212301610000025</v>
      </c>
      <c r="AW57" s="15"/>
    </row>
    <row r="58" spans="1:49" ht="15" x14ac:dyDescent="0.25">
      <c r="A58" s="31" t="s">
        <v>64</v>
      </c>
      <c r="B58" s="42">
        <v>0</v>
      </c>
      <c r="C58" s="42">
        <v>0</v>
      </c>
      <c r="D58" s="42">
        <v>0</v>
      </c>
      <c r="E58" s="42">
        <v>0</v>
      </c>
      <c r="F58" s="13">
        <f t="shared" si="0"/>
        <v>0</v>
      </c>
      <c r="G58" s="42">
        <v>0</v>
      </c>
      <c r="H58" s="42">
        <v>0</v>
      </c>
      <c r="I58" s="42">
        <v>0</v>
      </c>
      <c r="J58" s="42">
        <v>0</v>
      </c>
      <c r="K58" s="42">
        <v>0</v>
      </c>
      <c r="L58" s="42">
        <v>0</v>
      </c>
      <c r="M58" s="42">
        <v>0</v>
      </c>
      <c r="N58" s="42">
        <v>0</v>
      </c>
      <c r="O58" s="13">
        <f t="shared" si="1"/>
        <v>0</v>
      </c>
      <c r="P58" s="42">
        <v>0</v>
      </c>
      <c r="Q58" s="42">
        <v>0</v>
      </c>
      <c r="R58" s="42">
        <v>0</v>
      </c>
      <c r="S58" s="42">
        <v>0</v>
      </c>
      <c r="T58" s="13">
        <f t="shared" si="2"/>
        <v>0</v>
      </c>
      <c r="U58" s="42">
        <v>0</v>
      </c>
      <c r="V58" s="42">
        <v>0</v>
      </c>
      <c r="W58" s="42">
        <v>0</v>
      </c>
      <c r="X58" s="42">
        <v>0</v>
      </c>
      <c r="Y58" s="42">
        <v>0</v>
      </c>
      <c r="Z58" s="42">
        <v>0</v>
      </c>
      <c r="AA58" s="42">
        <v>0</v>
      </c>
      <c r="AB58" s="42">
        <v>0</v>
      </c>
      <c r="AC58" s="42">
        <v>0</v>
      </c>
      <c r="AD58" s="42">
        <v>0</v>
      </c>
      <c r="AE58" s="42">
        <v>0</v>
      </c>
      <c r="AF58" s="42">
        <v>0</v>
      </c>
      <c r="AG58" s="42">
        <v>0</v>
      </c>
      <c r="AH58" s="42">
        <v>0</v>
      </c>
      <c r="AI58" s="42">
        <v>0</v>
      </c>
      <c r="AJ58" s="42">
        <v>0</v>
      </c>
      <c r="AK58" s="42">
        <v>0</v>
      </c>
      <c r="AL58" s="42">
        <v>0</v>
      </c>
      <c r="AM58" s="13">
        <f t="shared" si="3"/>
        <v>0</v>
      </c>
      <c r="AN58" s="42">
        <v>0</v>
      </c>
      <c r="AO58" s="42">
        <v>2.2606898580001484</v>
      </c>
      <c r="AP58" s="42">
        <v>0</v>
      </c>
      <c r="AQ58" s="42">
        <v>0</v>
      </c>
      <c r="AR58" s="42">
        <v>0</v>
      </c>
      <c r="AS58" s="42">
        <v>0</v>
      </c>
      <c r="AT58" s="43">
        <f t="shared" si="4"/>
        <v>2.2606898580001484</v>
      </c>
      <c r="AW58" s="15"/>
    </row>
    <row r="59" spans="1:49" ht="15" x14ac:dyDescent="0.25">
      <c r="A59" s="31" t="s">
        <v>65</v>
      </c>
      <c r="B59" s="42">
        <v>0</v>
      </c>
      <c r="C59" s="42">
        <v>0</v>
      </c>
      <c r="D59" s="42">
        <v>0</v>
      </c>
      <c r="E59" s="42">
        <v>0</v>
      </c>
      <c r="F59" s="13">
        <f t="shared" si="0"/>
        <v>0</v>
      </c>
      <c r="G59" s="42">
        <v>0</v>
      </c>
      <c r="H59" s="42">
        <v>0</v>
      </c>
      <c r="I59" s="42">
        <v>0</v>
      </c>
      <c r="J59" s="42">
        <v>0</v>
      </c>
      <c r="K59" s="42">
        <v>0</v>
      </c>
      <c r="L59" s="42">
        <v>0</v>
      </c>
      <c r="M59" s="42">
        <v>0</v>
      </c>
      <c r="N59" s="42">
        <v>0</v>
      </c>
      <c r="O59" s="13">
        <f t="shared" si="1"/>
        <v>0</v>
      </c>
      <c r="P59" s="42">
        <v>0</v>
      </c>
      <c r="Q59" s="42">
        <v>0</v>
      </c>
      <c r="R59" s="42">
        <v>0</v>
      </c>
      <c r="S59" s="42">
        <v>0</v>
      </c>
      <c r="T59" s="13">
        <f t="shared" si="2"/>
        <v>0</v>
      </c>
      <c r="U59" s="42">
        <v>0</v>
      </c>
      <c r="V59" s="42">
        <v>0</v>
      </c>
      <c r="W59" s="42">
        <v>0</v>
      </c>
      <c r="X59" s="42">
        <v>0</v>
      </c>
      <c r="Y59" s="42">
        <v>0</v>
      </c>
      <c r="Z59" s="42">
        <v>0</v>
      </c>
      <c r="AA59" s="42">
        <v>0</v>
      </c>
      <c r="AB59" s="42">
        <v>0</v>
      </c>
      <c r="AC59" s="42">
        <v>0</v>
      </c>
      <c r="AD59" s="42">
        <v>0</v>
      </c>
      <c r="AE59" s="42">
        <v>0</v>
      </c>
      <c r="AF59" s="42">
        <v>0</v>
      </c>
      <c r="AG59" s="42">
        <v>0</v>
      </c>
      <c r="AH59" s="42">
        <v>0</v>
      </c>
      <c r="AI59" s="42">
        <v>0</v>
      </c>
      <c r="AJ59" s="42">
        <v>0</v>
      </c>
      <c r="AK59" s="42">
        <v>0</v>
      </c>
      <c r="AL59" s="42">
        <v>0</v>
      </c>
      <c r="AM59" s="13">
        <f t="shared" si="3"/>
        <v>0</v>
      </c>
      <c r="AN59" s="37">
        <v>0</v>
      </c>
      <c r="AO59" s="42">
        <v>44.811560960999621</v>
      </c>
      <c r="AP59" s="42">
        <v>0</v>
      </c>
      <c r="AQ59" s="42">
        <v>0</v>
      </c>
      <c r="AR59" s="42">
        <v>0</v>
      </c>
      <c r="AS59" s="42">
        <v>0</v>
      </c>
      <c r="AT59" s="43">
        <f t="shared" si="4"/>
        <v>44.811560960999621</v>
      </c>
      <c r="AW59" s="15"/>
    </row>
    <row r="60" spans="1:49" ht="15" x14ac:dyDescent="0.25">
      <c r="A60" s="31" t="s">
        <v>66</v>
      </c>
      <c r="B60" s="42">
        <v>0</v>
      </c>
      <c r="C60" s="42">
        <v>0</v>
      </c>
      <c r="D60" s="42">
        <v>0</v>
      </c>
      <c r="E60" s="42">
        <v>0</v>
      </c>
      <c r="F60" s="13">
        <f t="shared" si="0"/>
        <v>0</v>
      </c>
      <c r="G60" s="42">
        <v>0</v>
      </c>
      <c r="H60" s="42">
        <v>0</v>
      </c>
      <c r="I60" s="42">
        <v>0</v>
      </c>
      <c r="J60" s="42">
        <v>0</v>
      </c>
      <c r="K60" s="42">
        <v>0</v>
      </c>
      <c r="L60" s="42">
        <v>0</v>
      </c>
      <c r="M60" s="42">
        <v>0</v>
      </c>
      <c r="N60" s="42">
        <v>0</v>
      </c>
      <c r="O60" s="13">
        <f t="shared" si="1"/>
        <v>0</v>
      </c>
      <c r="P60" s="42">
        <v>0</v>
      </c>
      <c r="Q60" s="42">
        <v>0</v>
      </c>
      <c r="R60" s="42">
        <v>0</v>
      </c>
      <c r="S60" s="42">
        <v>0</v>
      </c>
      <c r="T60" s="13">
        <f t="shared" si="2"/>
        <v>0</v>
      </c>
      <c r="U60" s="42">
        <v>0</v>
      </c>
      <c r="V60" s="42">
        <v>0</v>
      </c>
      <c r="W60" s="42">
        <v>0</v>
      </c>
      <c r="X60" s="42">
        <v>0</v>
      </c>
      <c r="Y60" s="42">
        <v>0</v>
      </c>
      <c r="Z60" s="42">
        <v>0</v>
      </c>
      <c r="AA60" s="42">
        <v>0</v>
      </c>
      <c r="AB60" s="42">
        <v>0</v>
      </c>
      <c r="AC60" s="42">
        <v>0</v>
      </c>
      <c r="AD60" s="42">
        <v>0</v>
      </c>
      <c r="AE60" s="42">
        <v>0</v>
      </c>
      <c r="AF60" s="42">
        <v>0</v>
      </c>
      <c r="AG60" s="42">
        <v>0</v>
      </c>
      <c r="AH60" s="42">
        <v>0</v>
      </c>
      <c r="AI60" s="42">
        <v>0</v>
      </c>
      <c r="AJ60" s="42">
        <v>0</v>
      </c>
      <c r="AK60" s="42">
        <v>0</v>
      </c>
      <c r="AL60" s="42">
        <v>0</v>
      </c>
      <c r="AM60" s="13">
        <f t="shared" si="3"/>
        <v>0</v>
      </c>
      <c r="AN60" s="42">
        <v>0</v>
      </c>
      <c r="AO60" s="42">
        <v>0</v>
      </c>
      <c r="AP60" s="42">
        <v>0</v>
      </c>
      <c r="AQ60" s="42">
        <v>0</v>
      </c>
      <c r="AR60" s="42">
        <v>0</v>
      </c>
      <c r="AS60" s="42">
        <v>0</v>
      </c>
      <c r="AT60" s="43">
        <f t="shared" si="4"/>
        <v>0</v>
      </c>
      <c r="AW60" s="15"/>
    </row>
    <row r="61" spans="1:49" ht="15" x14ac:dyDescent="0.25">
      <c r="A61" s="31" t="s">
        <v>73</v>
      </c>
      <c r="B61" s="42">
        <v>0</v>
      </c>
      <c r="C61" s="42">
        <v>0</v>
      </c>
      <c r="D61" s="42">
        <v>0</v>
      </c>
      <c r="E61" s="42">
        <v>0</v>
      </c>
      <c r="F61" s="13">
        <f t="shared" si="0"/>
        <v>0</v>
      </c>
      <c r="G61" s="42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13">
        <f t="shared" si="1"/>
        <v>0</v>
      </c>
      <c r="P61" s="42">
        <v>0</v>
      </c>
      <c r="Q61" s="42">
        <v>0</v>
      </c>
      <c r="R61" s="42">
        <v>0</v>
      </c>
      <c r="S61" s="42">
        <v>0</v>
      </c>
      <c r="T61" s="13">
        <f t="shared" si="2"/>
        <v>0</v>
      </c>
      <c r="U61" s="42">
        <v>0</v>
      </c>
      <c r="V61" s="42">
        <v>0</v>
      </c>
      <c r="W61" s="42">
        <v>0</v>
      </c>
      <c r="X61" s="42">
        <v>0</v>
      </c>
      <c r="Y61" s="42">
        <v>0</v>
      </c>
      <c r="Z61" s="42">
        <v>0</v>
      </c>
      <c r="AA61" s="42">
        <v>0</v>
      </c>
      <c r="AB61" s="42">
        <v>0</v>
      </c>
      <c r="AC61" s="42">
        <v>0</v>
      </c>
      <c r="AD61" s="42">
        <v>0</v>
      </c>
      <c r="AE61" s="42">
        <v>0</v>
      </c>
      <c r="AF61" s="42">
        <v>0</v>
      </c>
      <c r="AG61" s="42">
        <v>0</v>
      </c>
      <c r="AH61" s="42">
        <v>0</v>
      </c>
      <c r="AI61" s="42">
        <v>0</v>
      </c>
      <c r="AJ61" s="42">
        <v>0</v>
      </c>
      <c r="AK61" s="42">
        <v>0</v>
      </c>
      <c r="AL61" s="42">
        <v>0</v>
      </c>
      <c r="AM61" s="13">
        <f t="shared" si="3"/>
        <v>0</v>
      </c>
      <c r="AN61" s="42">
        <v>0</v>
      </c>
      <c r="AO61" s="42">
        <v>37.211109999999735</v>
      </c>
      <c r="AP61" s="42">
        <v>0</v>
      </c>
      <c r="AQ61" s="42">
        <v>0</v>
      </c>
      <c r="AR61" s="42">
        <v>0</v>
      </c>
      <c r="AS61" s="42">
        <v>0</v>
      </c>
      <c r="AT61" s="43">
        <f t="shared" si="4"/>
        <v>37.211109999999735</v>
      </c>
      <c r="AW61" s="15"/>
    </row>
    <row r="62" spans="1:49" ht="15" x14ac:dyDescent="0.25">
      <c r="A62" s="31" t="s">
        <v>32</v>
      </c>
      <c r="B62" s="42">
        <v>0</v>
      </c>
      <c r="C62" s="42">
        <v>0</v>
      </c>
      <c r="D62" s="42">
        <v>0</v>
      </c>
      <c r="E62" s="42">
        <v>0</v>
      </c>
      <c r="F62" s="13">
        <f t="shared" si="0"/>
        <v>0</v>
      </c>
      <c r="G62" s="42">
        <v>0</v>
      </c>
      <c r="H62" s="42">
        <v>0</v>
      </c>
      <c r="I62" s="42">
        <v>0</v>
      </c>
      <c r="J62" s="42">
        <v>0</v>
      </c>
      <c r="K62" s="42">
        <v>0</v>
      </c>
      <c r="L62" s="42">
        <v>0</v>
      </c>
      <c r="M62" s="42">
        <v>0</v>
      </c>
      <c r="N62" s="42">
        <v>0</v>
      </c>
      <c r="O62" s="13">
        <f t="shared" si="1"/>
        <v>0</v>
      </c>
      <c r="P62" s="42">
        <v>0</v>
      </c>
      <c r="Q62" s="42">
        <v>0</v>
      </c>
      <c r="R62" s="42">
        <v>0</v>
      </c>
      <c r="S62" s="42">
        <v>0</v>
      </c>
      <c r="T62" s="13">
        <f t="shared" si="2"/>
        <v>0</v>
      </c>
      <c r="U62" s="42">
        <v>0</v>
      </c>
      <c r="V62" s="42">
        <v>0</v>
      </c>
      <c r="W62" s="42">
        <v>0</v>
      </c>
      <c r="X62" s="42">
        <v>0</v>
      </c>
      <c r="Y62" s="42">
        <v>0</v>
      </c>
      <c r="Z62" s="42">
        <v>0</v>
      </c>
      <c r="AA62" s="42">
        <v>0</v>
      </c>
      <c r="AB62" s="42">
        <v>0</v>
      </c>
      <c r="AC62" s="42">
        <v>0</v>
      </c>
      <c r="AD62" s="42">
        <v>0</v>
      </c>
      <c r="AE62" s="42">
        <v>0</v>
      </c>
      <c r="AF62" s="42">
        <v>0</v>
      </c>
      <c r="AG62" s="42">
        <v>0</v>
      </c>
      <c r="AH62" s="42">
        <v>0</v>
      </c>
      <c r="AI62" s="42">
        <v>0</v>
      </c>
      <c r="AJ62" s="42">
        <v>0</v>
      </c>
      <c r="AK62" s="42">
        <v>0</v>
      </c>
      <c r="AL62" s="42">
        <v>0</v>
      </c>
      <c r="AM62" s="13">
        <f t="shared" si="3"/>
        <v>0</v>
      </c>
      <c r="AN62" s="42">
        <v>0</v>
      </c>
      <c r="AO62" s="42">
        <v>0</v>
      </c>
      <c r="AP62" s="42">
        <v>0</v>
      </c>
      <c r="AQ62" s="42">
        <v>0</v>
      </c>
      <c r="AR62" s="42">
        <v>0</v>
      </c>
      <c r="AS62" s="42">
        <v>0</v>
      </c>
      <c r="AT62" s="43">
        <f t="shared" si="4"/>
        <v>0</v>
      </c>
      <c r="AW62" s="15"/>
    </row>
    <row r="63" spans="1:49" ht="15" x14ac:dyDescent="0.25">
      <c r="A63" s="27" t="s">
        <v>74</v>
      </c>
      <c r="B63" s="28">
        <v>0</v>
      </c>
      <c r="C63" s="28">
        <v>0</v>
      </c>
      <c r="D63" s="28">
        <v>0</v>
      </c>
      <c r="E63" s="28">
        <v>0</v>
      </c>
      <c r="F63" s="29">
        <f t="shared" si="0"/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9">
        <f t="shared" si="1"/>
        <v>0</v>
      </c>
      <c r="P63" s="28">
        <v>85.734833333333341</v>
      </c>
      <c r="Q63" s="28">
        <v>0</v>
      </c>
      <c r="R63" s="28">
        <v>0</v>
      </c>
      <c r="S63" s="28">
        <v>0</v>
      </c>
      <c r="T63" s="29">
        <f t="shared" si="2"/>
        <v>85.734833333333341</v>
      </c>
      <c r="U63" s="28">
        <v>0.30822000000000005</v>
      </c>
      <c r="V63" s="28">
        <v>0</v>
      </c>
      <c r="W63" s="28">
        <v>0</v>
      </c>
      <c r="X63" s="28">
        <v>3.3935266461111109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  <c r="AI63" s="28">
        <v>0</v>
      </c>
      <c r="AJ63" s="28">
        <v>0</v>
      </c>
      <c r="AK63" s="28">
        <v>0</v>
      </c>
      <c r="AL63" s="28">
        <v>0</v>
      </c>
      <c r="AM63" s="29">
        <f t="shared" si="3"/>
        <v>3.7017466461111108</v>
      </c>
      <c r="AN63" s="28">
        <v>2.6222988830566409</v>
      </c>
      <c r="AO63" s="28">
        <v>940.24756595316762</v>
      </c>
      <c r="AP63" s="28">
        <v>0</v>
      </c>
      <c r="AQ63" s="28">
        <v>0</v>
      </c>
      <c r="AR63" s="28">
        <v>0</v>
      </c>
      <c r="AS63" s="28">
        <v>0</v>
      </c>
      <c r="AT63" s="30">
        <f t="shared" si="4"/>
        <v>1032.3064448156688</v>
      </c>
      <c r="AW63" s="15"/>
    </row>
    <row r="64" spans="1:49" ht="15" x14ac:dyDescent="0.25">
      <c r="A64" s="44" t="s">
        <v>75</v>
      </c>
      <c r="B64" s="45">
        <v>0</v>
      </c>
      <c r="C64" s="45">
        <v>0</v>
      </c>
      <c r="D64" s="45">
        <v>0</v>
      </c>
      <c r="E64" s="45">
        <v>0</v>
      </c>
      <c r="F64" s="13">
        <f t="shared" si="0"/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  <c r="M64" s="45">
        <v>0</v>
      </c>
      <c r="N64" s="45">
        <v>0</v>
      </c>
      <c r="O64" s="13">
        <f t="shared" si="1"/>
        <v>0</v>
      </c>
      <c r="P64" s="45">
        <v>8.1520833333333318</v>
      </c>
      <c r="Q64" s="45">
        <v>0</v>
      </c>
      <c r="R64" s="45">
        <v>0</v>
      </c>
      <c r="S64" s="45">
        <v>0</v>
      </c>
      <c r="T64" s="13">
        <f t="shared" si="2"/>
        <v>8.1520833333333318</v>
      </c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>
        <v>0</v>
      </c>
      <c r="AB64" s="45">
        <v>0</v>
      </c>
      <c r="AC64" s="45">
        <v>0</v>
      </c>
      <c r="AD64" s="45">
        <v>0</v>
      </c>
      <c r="AE64" s="45">
        <v>0</v>
      </c>
      <c r="AF64" s="45">
        <v>0</v>
      </c>
      <c r="AG64" s="45">
        <v>0</v>
      </c>
      <c r="AH64" s="45">
        <v>0</v>
      </c>
      <c r="AI64" s="45">
        <v>0</v>
      </c>
      <c r="AJ64" s="45">
        <v>0</v>
      </c>
      <c r="AK64" s="45">
        <v>0</v>
      </c>
      <c r="AL64" s="45">
        <v>0</v>
      </c>
      <c r="AM64" s="13">
        <f t="shared" si="3"/>
        <v>0</v>
      </c>
      <c r="AN64" s="45">
        <v>0</v>
      </c>
      <c r="AO64" s="45">
        <v>399.92500000000001</v>
      </c>
      <c r="AP64" s="45">
        <v>0</v>
      </c>
      <c r="AQ64" s="45">
        <v>0</v>
      </c>
      <c r="AR64" s="45">
        <v>0</v>
      </c>
      <c r="AS64" s="45">
        <v>0</v>
      </c>
      <c r="AT64" s="46">
        <f t="shared" si="4"/>
        <v>408.07708333333335</v>
      </c>
      <c r="AW64" s="15"/>
    </row>
    <row r="65" spans="1:49" ht="15" x14ac:dyDescent="0.25">
      <c r="A65" s="44" t="s">
        <v>76</v>
      </c>
      <c r="B65" s="45">
        <v>0</v>
      </c>
      <c r="C65" s="45">
        <v>0</v>
      </c>
      <c r="D65" s="45">
        <v>0</v>
      </c>
      <c r="E65" s="45">
        <v>0</v>
      </c>
      <c r="F65" s="13">
        <f t="shared" si="0"/>
        <v>0</v>
      </c>
      <c r="G65" s="45">
        <v>0</v>
      </c>
      <c r="H65" s="45">
        <v>0</v>
      </c>
      <c r="I65" s="45">
        <v>0</v>
      </c>
      <c r="J65" s="45">
        <v>0</v>
      </c>
      <c r="K65" s="45">
        <v>0</v>
      </c>
      <c r="L65" s="45">
        <v>0</v>
      </c>
      <c r="M65" s="45">
        <v>0</v>
      </c>
      <c r="N65" s="45">
        <v>0</v>
      </c>
      <c r="O65" s="13">
        <f t="shared" si="1"/>
        <v>0</v>
      </c>
      <c r="P65" s="45">
        <v>77.582750000000004</v>
      </c>
      <c r="Q65" s="45">
        <v>0</v>
      </c>
      <c r="R65" s="45">
        <v>0</v>
      </c>
      <c r="S65" s="45">
        <v>0</v>
      </c>
      <c r="T65" s="13">
        <f t="shared" si="2"/>
        <v>77.582750000000004</v>
      </c>
      <c r="U65" s="45">
        <v>0.30822000000000005</v>
      </c>
      <c r="V65" s="45">
        <v>0</v>
      </c>
      <c r="W65" s="45">
        <v>0</v>
      </c>
      <c r="X65" s="45">
        <v>3.3935266461111109</v>
      </c>
      <c r="Y65" s="45">
        <v>0</v>
      </c>
      <c r="Z65" s="45">
        <v>0</v>
      </c>
      <c r="AA65" s="45">
        <v>0</v>
      </c>
      <c r="AB65" s="45">
        <v>0</v>
      </c>
      <c r="AC65" s="45">
        <v>0</v>
      </c>
      <c r="AD65" s="45">
        <v>0</v>
      </c>
      <c r="AE65" s="45">
        <v>0</v>
      </c>
      <c r="AF65" s="45">
        <v>0</v>
      </c>
      <c r="AG65" s="45">
        <v>0</v>
      </c>
      <c r="AH65" s="45">
        <v>0</v>
      </c>
      <c r="AI65" s="45">
        <v>0</v>
      </c>
      <c r="AJ65" s="45">
        <v>0</v>
      </c>
      <c r="AK65" s="45">
        <v>0</v>
      </c>
      <c r="AL65" s="45">
        <v>0</v>
      </c>
      <c r="AM65" s="13">
        <f t="shared" si="3"/>
        <v>3.7017466461111108</v>
      </c>
      <c r="AN65" s="45">
        <v>2.6222988830566409</v>
      </c>
      <c r="AO65" s="45">
        <v>540.32256595316767</v>
      </c>
      <c r="AP65" s="45">
        <v>0</v>
      </c>
      <c r="AQ65" s="45">
        <v>0</v>
      </c>
      <c r="AR65" s="45">
        <v>0</v>
      </c>
      <c r="AS65" s="45">
        <v>0</v>
      </c>
      <c r="AT65" s="46">
        <f t="shared" si="4"/>
        <v>624.22936148233543</v>
      </c>
      <c r="AW65" s="15"/>
    </row>
    <row r="66" spans="1:49" ht="15" x14ac:dyDescent="0.25">
      <c r="A66" s="47" t="s">
        <v>77</v>
      </c>
      <c r="B66" s="45">
        <v>0</v>
      </c>
      <c r="C66" s="45">
        <v>0</v>
      </c>
      <c r="D66" s="45">
        <v>0</v>
      </c>
      <c r="E66" s="45">
        <v>0</v>
      </c>
      <c r="F66" s="13">
        <f t="shared" si="0"/>
        <v>0</v>
      </c>
      <c r="G66" s="45">
        <v>0</v>
      </c>
      <c r="H66" s="45">
        <v>0</v>
      </c>
      <c r="I66" s="45">
        <v>0</v>
      </c>
      <c r="J66" s="45">
        <v>0</v>
      </c>
      <c r="K66" s="45">
        <v>0</v>
      </c>
      <c r="L66" s="45">
        <v>0</v>
      </c>
      <c r="M66" s="45">
        <v>0</v>
      </c>
      <c r="N66" s="45">
        <v>0</v>
      </c>
      <c r="O66" s="13">
        <f t="shared" si="1"/>
        <v>0</v>
      </c>
      <c r="P66" s="45">
        <v>0</v>
      </c>
      <c r="Q66" s="45">
        <v>0</v>
      </c>
      <c r="R66" s="45">
        <v>0</v>
      </c>
      <c r="S66" s="45">
        <v>0</v>
      </c>
      <c r="T66" s="13">
        <f t="shared" si="2"/>
        <v>0</v>
      </c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>
        <v>0</v>
      </c>
      <c r="AB66" s="45">
        <v>0</v>
      </c>
      <c r="AC66" s="45">
        <v>0</v>
      </c>
      <c r="AD66" s="45">
        <v>0</v>
      </c>
      <c r="AE66" s="45">
        <v>0</v>
      </c>
      <c r="AF66" s="45">
        <v>0</v>
      </c>
      <c r="AG66" s="45">
        <v>0</v>
      </c>
      <c r="AH66" s="45">
        <v>0</v>
      </c>
      <c r="AI66" s="45">
        <v>0</v>
      </c>
      <c r="AJ66" s="45">
        <v>0</v>
      </c>
      <c r="AK66" s="45">
        <v>0</v>
      </c>
      <c r="AL66" s="45">
        <v>0</v>
      </c>
      <c r="AM66" s="13">
        <f t="shared" si="3"/>
        <v>0</v>
      </c>
      <c r="AN66" s="45">
        <v>0</v>
      </c>
      <c r="AO66" s="45">
        <v>0</v>
      </c>
      <c r="AP66" s="45">
        <v>0</v>
      </c>
      <c r="AQ66" s="45">
        <v>0</v>
      </c>
      <c r="AR66" s="45">
        <v>0</v>
      </c>
      <c r="AS66" s="45">
        <v>0</v>
      </c>
      <c r="AT66" s="46">
        <f t="shared" si="4"/>
        <v>0</v>
      </c>
      <c r="AV66" s="17"/>
      <c r="AW66" s="15"/>
    </row>
    <row r="67" spans="1:49" ht="7.15" customHeight="1" x14ac:dyDescent="0.25">
      <c r="A67" s="48"/>
      <c r="B67" s="48"/>
      <c r="C67" s="48"/>
      <c r="D67" s="48"/>
      <c r="E67" s="48"/>
      <c r="F67" s="49"/>
      <c r="G67" s="48"/>
      <c r="H67" s="48"/>
      <c r="I67" s="48"/>
      <c r="J67" s="48"/>
      <c r="K67" s="48"/>
      <c r="L67" s="48"/>
      <c r="M67" s="48"/>
      <c r="N67" s="48"/>
      <c r="O67" s="49"/>
      <c r="P67" s="48"/>
      <c r="Q67" s="48"/>
      <c r="R67" s="48"/>
      <c r="S67" s="48"/>
      <c r="T67" s="49"/>
      <c r="U67" s="48"/>
      <c r="V67" s="48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48"/>
      <c r="AL67" s="48"/>
      <c r="AM67" s="49"/>
      <c r="AN67" s="48"/>
      <c r="AO67" s="48"/>
      <c r="AP67" s="48"/>
      <c r="AQ67" s="48"/>
      <c r="AR67" s="48"/>
      <c r="AS67" s="48"/>
      <c r="AT67" s="48"/>
      <c r="AU67" s="17"/>
      <c r="AV67" s="17"/>
      <c r="AW67" s="15"/>
    </row>
    <row r="68" spans="1:49" s="17" customFormat="1" ht="15.75" thickBot="1" x14ac:dyDescent="0.3">
      <c r="A68" s="18" t="s">
        <v>78</v>
      </c>
      <c r="B68" s="19">
        <f>B69+B74</f>
        <v>1319.3524649375006</v>
      </c>
      <c r="C68" s="19">
        <f t="shared" ref="C68:E68" si="6">C69+C74</f>
        <v>120.72471768788827</v>
      </c>
      <c r="D68" s="19">
        <f t="shared" si="6"/>
        <v>1137.9496012767779</v>
      </c>
      <c r="E68" s="19">
        <f t="shared" si="6"/>
        <v>0</v>
      </c>
      <c r="F68" s="20">
        <f t="shared" ref="F68:F123" si="7">SUM(B68:E68)</f>
        <v>2578.0267839021667</v>
      </c>
      <c r="G68" s="19">
        <f>G69+G74</f>
        <v>33276.639298534763</v>
      </c>
      <c r="H68" s="19">
        <f t="shared" ref="H68:S68" si="8">H69+H74</f>
        <v>4.3435249999999995E-2</v>
      </c>
      <c r="I68" s="19">
        <f t="shared" si="8"/>
        <v>189.85409529020376</v>
      </c>
      <c r="J68" s="19">
        <f t="shared" si="8"/>
        <v>293.98758127777779</v>
      </c>
      <c r="K68" s="19">
        <f t="shared" si="8"/>
        <v>8305.1127454603975</v>
      </c>
      <c r="L68" s="19">
        <f t="shared" si="8"/>
        <v>126.31620148066656</v>
      </c>
      <c r="M68" s="19">
        <f t="shared" si="8"/>
        <v>1293.7070260544456</v>
      </c>
      <c r="N68" s="19">
        <f t="shared" si="8"/>
        <v>1769.8785329380803</v>
      </c>
      <c r="O68" s="20">
        <f t="shared" ref="O68:O123" si="9">SUM(G68:N68)</f>
        <v>45255.538916286328</v>
      </c>
      <c r="P68" s="19">
        <f t="shared" si="8"/>
        <v>27423.583827227852</v>
      </c>
      <c r="Q68" s="19">
        <f t="shared" si="8"/>
        <v>0</v>
      </c>
      <c r="R68" s="19">
        <f t="shared" si="8"/>
        <v>0</v>
      </c>
      <c r="S68" s="19">
        <f t="shared" si="8"/>
        <v>69.08679599025001</v>
      </c>
      <c r="T68" s="20">
        <f t="shared" si="2"/>
        <v>27492.670623218102</v>
      </c>
      <c r="U68" s="19">
        <f t="shared" ref="U68:AL68" si="10">U69+U74</f>
        <v>5931.6687010804262</v>
      </c>
      <c r="V68" s="19">
        <f t="shared" si="10"/>
        <v>506.78190047875512</v>
      </c>
      <c r="W68" s="19">
        <f t="shared" si="10"/>
        <v>1651.7587955132622</v>
      </c>
      <c r="X68" s="19">
        <f t="shared" si="10"/>
        <v>300.98183590859503</v>
      </c>
      <c r="Y68" s="19">
        <f t="shared" si="10"/>
        <v>2327.1064808951451</v>
      </c>
      <c r="Z68" s="19">
        <f t="shared" si="10"/>
        <v>666.88219152718921</v>
      </c>
      <c r="AA68" s="19">
        <f t="shared" si="10"/>
        <v>3.4048593975214057</v>
      </c>
      <c r="AB68" s="19">
        <f t="shared" si="10"/>
        <v>1450.2024141464638</v>
      </c>
      <c r="AC68" s="19">
        <f t="shared" si="10"/>
        <v>0</v>
      </c>
      <c r="AD68" s="19">
        <f t="shared" si="10"/>
        <v>73.770653996658623</v>
      </c>
      <c r="AE68" s="19">
        <f t="shared" si="10"/>
        <v>0</v>
      </c>
      <c r="AF68" s="19">
        <f t="shared" si="10"/>
        <v>981.25233678090058</v>
      </c>
      <c r="AG68" s="19">
        <f t="shared" si="10"/>
        <v>0</v>
      </c>
      <c r="AH68" s="19">
        <f t="shared" si="10"/>
        <v>101.81003749377574</v>
      </c>
      <c r="AI68" s="19">
        <f t="shared" si="10"/>
        <v>0</v>
      </c>
      <c r="AJ68" s="19">
        <f t="shared" si="10"/>
        <v>0</v>
      </c>
      <c r="AK68" s="19">
        <f t="shared" si="10"/>
        <v>0</v>
      </c>
      <c r="AL68" s="19">
        <f t="shared" si="10"/>
        <v>24.899511666666669</v>
      </c>
      <c r="AM68" s="20">
        <f t="shared" si="3"/>
        <v>14020.51971888536</v>
      </c>
      <c r="AN68" s="19">
        <f t="shared" ref="AN68:AS68" si="11">AN69+AN74</f>
        <v>395.30717350491693</v>
      </c>
      <c r="AO68" s="19">
        <f t="shared" si="11"/>
        <v>21518.526735678897</v>
      </c>
      <c r="AP68" s="19">
        <f t="shared" si="11"/>
        <v>1127.8730404877358</v>
      </c>
      <c r="AQ68" s="19">
        <f t="shared" si="11"/>
        <v>0</v>
      </c>
      <c r="AR68" s="19">
        <f t="shared" si="11"/>
        <v>0</v>
      </c>
      <c r="AS68" s="19">
        <f t="shared" si="11"/>
        <v>0</v>
      </c>
      <c r="AT68" s="21">
        <f t="shared" si="4"/>
        <v>112388.46299196352</v>
      </c>
      <c r="AV68" s="41"/>
      <c r="AW68" s="15"/>
    </row>
    <row r="69" spans="1:49" s="41" customFormat="1" ht="15" x14ac:dyDescent="0.25">
      <c r="A69" s="50" t="s">
        <v>79</v>
      </c>
      <c r="B69" s="51">
        <f>SUM(B70:B73)</f>
        <v>7.1</v>
      </c>
      <c r="C69" s="51">
        <f t="shared" ref="C69:E69" si="12">SUM(C70:C73)</f>
        <v>0</v>
      </c>
      <c r="D69" s="51">
        <f t="shared" si="12"/>
        <v>0</v>
      </c>
      <c r="E69" s="51">
        <f t="shared" si="12"/>
        <v>0</v>
      </c>
      <c r="F69" s="52">
        <f t="shared" si="7"/>
        <v>7.1</v>
      </c>
      <c r="G69" s="51">
        <f>SUM(G70:G73)</f>
        <v>0</v>
      </c>
      <c r="H69" s="51">
        <f t="shared" ref="H69:S69" si="13">SUM(H70:H73)</f>
        <v>0</v>
      </c>
      <c r="I69" s="51">
        <f t="shared" si="13"/>
        <v>0</v>
      </c>
      <c r="J69" s="51">
        <f t="shared" si="13"/>
        <v>0</v>
      </c>
      <c r="K69" s="51">
        <f t="shared" si="13"/>
        <v>0</v>
      </c>
      <c r="L69" s="51">
        <f t="shared" si="13"/>
        <v>0</v>
      </c>
      <c r="M69" s="51">
        <f t="shared" si="13"/>
        <v>0</v>
      </c>
      <c r="N69" s="51">
        <f t="shared" si="13"/>
        <v>1663.3553082721637</v>
      </c>
      <c r="O69" s="52">
        <f t="shared" si="9"/>
        <v>1663.3553082721637</v>
      </c>
      <c r="P69" s="51">
        <f t="shared" si="13"/>
        <v>1228.5746044</v>
      </c>
      <c r="Q69" s="51">
        <f t="shared" si="13"/>
        <v>0</v>
      </c>
      <c r="R69" s="51">
        <f t="shared" si="13"/>
        <v>0</v>
      </c>
      <c r="S69" s="51">
        <f t="shared" si="13"/>
        <v>0</v>
      </c>
      <c r="T69" s="52">
        <f t="shared" ref="T69:T123" si="14">SUM(P69:S69)</f>
        <v>1228.5746044</v>
      </c>
      <c r="U69" s="51">
        <f t="shared" ref="U69:AL69" si="15">SUM(U70:U73)</f>
        <v>0</v>
      </c>
      <c r="V69" s="51">
        <f t="shared" si="15"/>
        <v>0</v>
      </c>
      <c r="W69" s="51">
        <f t="shared" si="15"/>
        <v>0</v>
      </c>
      <c r="X69" s="51">
        <f t="shared" si="15"/>
        <v>0</v>
      </c>
      <c r="Y69" s="51">
        <f t="shared" si="15"/>
        <v>0</v>
      </c>
      <c r="Z69" s="51">
        <f t="shared" si="15"/>
        <v>0</v>
      </c>
      <c r="AA69" s="51">
        <f t="shared" si="15"/>
        <v>0</v>
      </c>
      <c r="AB69" s="51">
        <f t="shared" si="15"/>
        <v>0</v>
      </c>
      <c r="AC69" s="51">
        <f t="shared" si="15"/>
        <v>0</v>
      </c>
      <c r="AD69" s="51">
        <f t="shared" si="15"/>
        <v>0</v>
      </c>
      <c r="AE69" s="51">
        <f t="shared" si="15"/>
        <v>0</v>
      </c>
      <c r="AF69" s="51">
        <f t="shared" si="15"/>
        <v>0</v>
      </c>
      <c r="AG69" s="51">
        <f t="shared" si="15"/>
        <v>0</v>
      </c>
      <c r="AH69" s="51">
        <f t="shared" si="15"/>
        <v>0</v>
      </c>
      <c r="AI69" s="51">
        <f t="shared" si="15"/>
        <v>0</v>
      </c>
      <c r="AJ69" s="51">
        <f t="shared" si="15"/>
        <v>0</v>
      </c>
      <c r="AK69" s="51">
        <f t="shared" si="15"/>
        <v>0</v>
      </c>
      <c r="AL69" s="51">
        <f t="shared" si="15"/>
        <v>0</v>
      </c>
      <c r="AM69" s="52">
        <f t="shared" si="3"/>
        <v>0</v>
      </c>
      <c r="AN69" s="51">
        <f t="shared" ref="AN69:AS69" si="16">SUM(AN70:AN73)</f>
        <v>0</v>
      </c>
      <c r="AO69" s="51">
        <f t="shared" si="16"/>
        <v>0</v>
      </c>
      <c r="AP69" s="51">
        <f t="shared" si="16"/>
        <v>0</v>
      </c>
      <c r="AQ69" s="51">
        <f t="shared" si="16"/>
        <v>0</v>
      </c>
      <c r="AR69" s="51">
        <f t="shared" si="16"/>
        <v>0</v>
      </c>
      <c r="AS69" s="51">
        <f t="shared" si="16"/>
        <v>0</v>
      </c>
      <c r="AT69" s="53">
        <f t="shared" ref="AT69:AT123" si="17">SUM(F69,O69,T69,AM69:AS69)</f>
        <v>2899.0299126721638</v>
      </c>
      <c r="AV69" s="2"/>
      <c r="AW69" s="15"/>
    </row>
    <row r="70" spans="1:49" ht="10.9" customHeight="1" x14ac:dyDescent="0.25">
      <c r="A70" s="54" t="s">
        <v>80</v>
      </c>
      <c r="B70" s="34">
        <v>7.1</v>
      </c>
      <c r="C70" s="34">
        <v>0</v>
      </c>
      <c r="D70" s="34">
        <v>0</v>
      </c>
      <c r="E70" s="34">
        <v>0</v>
      </c>
      <c r="F70" s="55">
        <f t="shared" si="7"/>
        <v>7.1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8.6792546391793106</v>
      </c>
      <c r="O70" s="13">
        <f t="shared" si="9"/>
        <v>8.6792546391793106</v>
      </c>
      <c r="P70" s="34">
        <v>1228.5746044</v>
      </c>
      <c r="Q70" s="34">
        <v>0</v>
      </c>
      <c r="R70" s="34">
        <v>0</v>
      </c>
      <c r="S70" s="34">
        <v>0</v>
      </c>
      <c r="T70" s="13">
        <f t="shared" si="14"/>
        <v>1228.5746044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0</v>
      </c>
      <c r="AH70" s="34">
        <v>0</v>
      </c>
      <c r="AI70" s="34">
        <v>0</v>
      </c>
      <c r="AJ70" s="34">
        <v>0</v>
      </c>
      <c r="AK70" s="34">
        <v>0</v>
      </c>
      <c r="AL70" s="34">
        <v>0</v>
      </c>
      <c r="AM70" s="13">
        <f t="shared" ref="AM70:AM123" si="18">SUM(U70:AL70)</f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43">
        <f t="shared" si="17"/>
        <v>1244.3538590391793</v>
      </c>
      <c r="AW70" s="15"/>
    </row>
    <row r="71" spans="1:49" ht="15" x14ac:dyDescent="0.25">
      <c r="A71" s="54" t="s">
        <v>81</v>
      </c>
      <c r="B71" s="34">
        <v>0</v>
      </c>
      <c r="C71" s="34">
        <v>0</v>
      </c>
      <c r="D71" s="34">
        <v>0</v>
      </c>
      <c r="E71" s="34">
        <v>0</v>
      </c>
      <c r="F71" s="55">
        <f t="shared" si="7"/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1580.3745181992138</v>
      </c>
      <c r="O71" s="13">
        <f t="shared" si="9"/>
        <v>1580.3745181992138</v>
      </c>
      <c r="P71" s="34">
        <v>0</v>
      </c>
      <c r="Q71" s="34">
        <v>0</v>
      </c>
      <c r="R71" s="34">
        <v>0</v>
      </c>
      <c r="S71" s="34">
        <v>0</v>
      </c>
      <c r="T71" s="13">
        <f t="shared" si="14"/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0</v>
      </c>
      <c r="AH71" s="34">
        <v>0</v>
      </c>
      <c r="AI71" s="34">
        <v>0</v>
      </c>
      <c r="AJ71" s="34">
        <v>0</v>
      </c>
      <c r="AK71" s="34">
        <v>0</v>
      </c>
      <c r="AL71" s="34">
        <v>0</v>
      </c>
      <c r="AM71" s="13">
        <f t="shared" si="18"/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43">
        <f t="shared" si="17"/>
        <v>1580.3745181992138</v>
      </c>
      <c r="AW71" s="15"/>
    </row>
    <row r="72" spans="1:49" ht="10.9" customHeight="1" x14ac:dyDescent="0.25">
      <c r="A72" s="54" t="s">
        <v>82</v>
      </c>
      <c r="B72" s="34">
        <v>0</v>
      </c>
      <c r="C72" s="34">
        <v>0</v>
      </c>
      <c r="D72" s="34">
        <v>0</v>
      </c>
      <c r="E72" s="34">
        <v>0</v>
      </c>
      <c r="F72" s="55">
        <f t="shared" si="7"/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0</v>
      </c>
      <c r="N72" s="34">
        <v>31.120810000934853</v>
      </c>
      <c r="O72" s="13">
        <f t="shared" si="9"/>
        <v>31.120810000934853</v>
      </c>
      <c r="P72" s="34">
        <v>0</v>
      </c>
      <c r="Q72" s="34">
        <v>0</v>
      </c>
      <c r="R72" s="34">
        <v>0</v>
      </c>
      <c r="S72" s="34">
        <v>0</v>
      </c>
      <c r="T72" s="13">
        <f t="shared" si="14"/>
        <v>0</v>
      </c>
      <c r="U72" s="34">
        <v>0</v>
      </c>
      <c r="V72" s="34">
        <v>0</v>
      </c>
      <c r="W72" s="34">
        <v>0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0</v>
      </c>
      <c r="AM72" s="13">
        <f t="shared" si="18"/>
        <v>0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43">
        <f t="shared" si="17"/>
        <v>31.120810000934853</v>
      </c>
      <c r="AW72" s="15"/>
    </row>
    <row r="73" spans="1:49" ht="15" x14ac:dyDescent="0.25">
      <c r="A73" s="54" t="s">
        <v>83</v>
      </c>
      <c r="B73" s="34">
        <v>0</v>
      </c>
      <c r="C73" s="34">
        <v>0</v>
      </c>
      <c r="D73" s="34">
        <v>0</v>
      </c>
      <c r="E73" s="34">
        <v>0</v>
      </c>
      <c r="F73" s="55">
        <f t="shared" si="7"/>
        <v>0</v>
      </c>
      <c r="G73" s="34">
        <v>0</v>
      </c>
      <c r="H73" s="34">
        <v>0</v>
      </c>
      <c r="I73" s="34">
        <v>0</v>
      </c>
      <c r="J73" s="34">
        <v>0</v>
      </c>
      <c r="K73" s="34">
        <v>0</v>
      </c>
      <c r="L73" s="34">
        <v>0</v>
      </c>
      <c r="M73" s="34">
        <v>0</v>
      </c>
      <c r="N73" s="34">
        <v>43.180725432835821</v>
      </c>
      <c r="O73" s="13">
        <f t="shared" si="9"/>
        <v>43.180725432835821</v>
      </c>
      <c r="P73" s="34">
        <v>0</v>
      </c>
      <c r="Q73" s="34">
        <v>0</v>
      </c>
      <c r="R73" s="34">
        <v>0</v>
      </c>
      <c r="S73" s="34">
        <v>0</v>
      </c>
      <c r="T73" s="13">
        <f t="shared" si="14"/>
        <v>0</v>
      </c>
      <c r="U73" s="34">
        <v>0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0</v>
      </c>
      <c r="AI73" s="34">
        <v>0</v>
      </c>
      <c r="AJ73" s="34">
        <v>0</v>
      </c>
      <c r="AK73" s="34">
        <v>0</v>
      </c>
      <c r="AL73" s="34">
        <v>0</v>
      </c>
      <c r="AM73" s="13">
        <f t="shared" si="18"/>
        <v>0</v>
      </c>
      <c r="AN73" s="34">
        <v>0</v>
      </c>
      <c r="AO73" s="34">
        <v>0</v>
      </c>
      <c r="AP73" s="34">
        <v>0</v>
      </c>
      <c r="AQ73" s="34">
        <v>0</v>
      </c>
      <c r="AR73" s="34">
        <v>0</v>
      </c>
      <c r="AS73" s="34">
        <v>0</v>
      </c>
      <c r="AT73" s="43">
        <f t="shared" si="17"/>
        <v>43.180725432835821</v>
      </c>
      <c r="AW73" s="15"/>
    </row>
    <row r="74" spans="1:49" s="41" customFormat="1" ht="15" x14ac:dyDescent="0.25">
      <c r="A74" s="56" t="s">
        <v>84</v>
      </c>
      <c r="B74" s="57">
        <v>1312.2524649375007</v>
      </c>
      <c r="C74" s="57">
        <v>120.72471768788827</v>
      </c>
      <c r="D74" s="57">
        <v>1137.9496012767779</v>
      </c>
      <c r="E74" s="57">
        <v>0</v>
      </c>
      <c r="F74" s="58">
        <f t="shared" si="7"/>
        <v>2570.9267839021668</v>
      </c>
      <c r="G74" s="57">
        <v>33276.639298534763</v>
      </c>
      <c r="H74" s="57">
        <v>4.3435249999999995E-2</v>
      </c>
      <c r="I74" s="57">
        <v>189.85409529020376</v>
      </c>
      <c r="J74" s="57">
        <v>293.98758127777779</v>
      </c>
      <c r="K74" s="57">
        <v>8305.1127454603975</v>
      </c>
      <c r="L74" s="57">
        <v>126.31620148066656</v>
      </c>
      <c r="M74" s="57">
        <v>1293.7070260544456</v>
      </c>
      <c r="N74" s="57">
        <v>106.52322466591667</v>
      </c>
      <c r="O74" s="58">
        <f t="shared" si="9"/>
        <v>43592.183608014166</v>
      </c>
      <c r="P74" s="57">
        <v>26195.009222827852</v>
      </c>
      <c r="Q74" s="57">
        <v>0</v>
      </c>
      <c r="R74" s="57">
        <v>0</v>
      </c>
      <c r="S74" s="57">
        <v>69.08679599025001</v>
      </c>
      <c r="T74" s="58">
        <f t="shared" si="14"/>
        <v>26264.096018818102</v>
      </c>
      <c r="U74" s="57">
        <v>5931.6687010804262</v>
      </c>
      <c r="V74" s="57">
        <v>506.78190047875512</v>
      </c>
      <c r="W74" s="57">
        <v>1651.7587955132622</v>
      </c>
      <c r="X74" s="57">
        <v>300.98183590859503</v>
      </c>
      <c r="Y74" s="57">
        <v>2327.1064808951451</v>
      </c>
      <c r="Z74" s="57">
        <v>666.88219152718921</v>
      </c>
      <c r="AA74" s="57">
        <v>3.4048593975214057</v>
      </c>
      <c r="AB74" s="57">
        <v>1450.2024141464638</v>
      </c>
      <c r="AC74" s="57">
        <v>0</v>
      </c>
      <c r="AD74" s="57">
        <v>73.770653996658623</v>
      </c>
      <c r="AE74" s="57">
        <v>0</v>
      </c>
      <c r="AF74" s="57">
        <v>981.25233678090058</v>
      </c>
      <c r="AG74" s="57">
        <v>0</v>
      </c>
      <c r="AH74" s="57">
        <v>101.81003749377574</v>
      </c>
      <c r="AI74" s="57">
        <v>0</v>
      </c>
      <c r="AJ74" s="57">
        <v>0</v>
      </c>
      <c r="AK74" s="57">
        <v>0</v>
      </c>
      <c r="AL74" s="57">
        <v>24.899511666666669</v>
      </c>
      <c r="AM74" s="58">
        <f t="shared" si="18"/>
        <v>14020.51971888536</v>
      </c>
      <c r="AN74" s="57">
        <v>395.30717350491693</v>
      </c>
      <c r="AO74" s="57">
        <v>21518.526735678897</v>
      </c>
      <c r="AP74" s="57">
        <v>1127.8730404877358</v>
      </c>
      <c r="AQ74" s="57">
        <v>0</v>
      </c>
      <c r="AR74" s="57">
        <v>0</v>
      </c>
      <c r="AS74" s="57">
        <v>0</v>
      </c>
      <c r="AT74" s="59">
        <f t="shared" si="17"/>
        <v>109489.43307929135</v>
      </c>
      <c r="AW74" s="15"/>
    </row>
    <row r="75" spans="1:49" ht="15" x14ac:dyDescent="0.25">
      <c r="A75" s="60" t="s">
        <v>85</v>
      </c>
      <c r="B75" s="61">
        <v>1233.8384649375007</v>
      </c>
      <c r="C75" s="61">
        <v>120.72471768788827</v>
      </c>
      <c r="D75" s="61">
        <v>1137.9496012767779</v>
      </c>
      <c r="E75" s="61">
        <v>0</v>
      </c>
      <c r="F75" s="62">
        <f t="shared" si="7"/>
        <v>2492.512783902167</v>
      </c>
      <c r="G75" s="61">
        <v>1671.8442518813115</v>
      </c>
      <c r="H75" s="61">
        <v>4.3435249999999995E-2</v>
      </c>
      <c r="I75" s="61">
        <v>189.85409529020376</v>
      </c>
      <c r="J75" s="61">
        <v>293.98758127777779</v>
      </c>
      <c r="K75" s="61">
        <v>7.1787038527777787</v>
      </c>
      <c r="L75" s="61">
        <v>5.2707489544444446</v>
      </c>
      <c r="M75" s="61">
        <v>67.462787292183592</v>
      </c>
      <c r="N75" s="61">
        <v>106.52322466591667</v>
      </c>
      <c r="O75" s="63">
        <f t="shared" si="9"/>
        <v>2342.1648284646158</v>
      </c>
      <c r="P75" s="61">
        <v>14373.907678247298</v>
      </c>
      <c r="Q75" s="61">
        <v>0</v>
      </c>
      <c r="R75" s="61">
        <v>0</v>
      </c>
      <c r="S75" s="61">
        <v>69.08679599025001</v>
      </c>
      <c r="T75" s="63">
        <f t="shared" si="14"/>
        <v>14442.994474237548</v>
      </c>
      <c r="U75" s="61">
        <v>2361.4789381611408</v>
      </c>
      <c r="V75" s="61">
        <v>506.78190047875512</v>
      </c>
      <c r="W75" s="61">
        <v>1651.7587955132622</v>
      </c>
      <c r="X75" s="61">
        <v>216.77361541208793</v>
      </c>
      <c r="Y75" s="61">
        <v>0</v>
      </c>
      <c r="Z75" s="61">
        <v>0.58141803114812773</v>
      </c>
      <c r="AA75" s="61">
        <v>3.3252501590949106</v>
      </c>
      <c r="AB75" s="61">
        <v>1450.2024141464638</v>
      </c>
      <c r="AC75" s="61">
        <v>0</v>
      </c>
      <c r="AD75" s="61">
        <v>0</v>
      </c>
      <c r="AE75" s="61">
        <v>0</v>
      </c>
      <c r="AF75" s="61">
        <v>15.228535993805581</v>
      </c>
      <c r="AG75" s="61">
        <v>0</v>
      </c>
      <c r="AH75" s="61">
        <v>0</v>
      </c>
      <c r="AI75" s="61">
        <v>0</v>
      </c>
      <c r="AJ75" s="61">
        <v>0</v>
      </c>
      <c r="AK75" s="61">
        <v>0</v>
      </c>
      <c r="AL75" s="61">
        <v>7.1207059166666671</v>
      </c>
      <c r="AM75" s="63">
        <f t="shared" si="18"/>
        <v>6213.2515738124248</v>
      </c>
      <c r="AN75" s="61">
        <v>331.65361953797088</v>
      </c>
      <c r="AO75" s="61">
        <v>8705.7141551009026</v>
      </c>
      <c r="AP75" s="61">
        <v>1127.8730404877358</v>
      </c>
      <c r="AQ75" s="61">
        <v>0</v>
      </c>
      <c r="AR75" s="61">
        <v>0</v>
      </c>
      <c r="AS75" s="61">
        <v>0</v>
      </c>
      <c r="AT75" s="64">
        <f t="shared" si="17"/>
        <v>35656.164475543366</v>
      </c>
      <c r="AW75" s="15"/>
    </row>
    <row r="76" spans="1:49" ht="15" x14ac:dyDescent="0.25">
      <c r="A76" s="65" t="s">
        <v>86</v>
      </c>
      <c r="B76" s="16">
        <v>17.581283039999999</v>
      </c>
      <c r="C76" s="16">
        <v>21.045887554444445</v>
      </c>
      <c r="D76" s="16">
        <v>0</v>
      </c>
      <c r="E76" s="16">
        <v>0</v>
      </c>
      <c r="F76" s="55">
        <f t="shared" si="7"/>
        <v>38.627170594444443</v>
      </c>
      <c r="G76" s="16">
        <v>78.419850521268359</v>
      </c>
      <c r="H76" s="16">
        <v>0</v>
      </c>
      <c r="I76" s="16">
        <v>0</v>
      </c>
      <c r="J76" s="16">
        <v>1.0585069444444444</v>
      </c>
      <c r="K76" s="16">
        <v>0</v>
      </c>
      <c r="L76" s="16">
        <v>0</v>
      </c>
      <c r="M76" s="16">
        <v>4.8365471494147414</v>
      </c>
      <c r="N76" s="16">
        <v>0</v>
      </c>
      <c r="O76" s="13">
        <f t="shared" si="9"/>
        <v>84.314904615127546</v>
      </c>
      <c r="P76" s="16">
        <v>2192.7944731218399</v>
      </c>
      <c r="Q76" s="16">
        <v>0</v>
      </c>
      <c r="R76" s="16">
        <v>0</v>
      </c>
      <c r="S76" s="16">
        <v>0</v>
      </c>
      <c r="T76" s="13">
        <f t="shared" si="14"/>
        <v>2192.7944731218399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16">
        <v>0</v>
      </c>
      <c r="AE76" s="16">
        <v>0</v>
      </c>
      <c r="AF76" s="16">
        <v>0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34">
        <v>0</v>
      </c>
      <c r="AM76" s="13">
        <f t="shared" si="18"/>
        <v>0</v>
      </c>
      <c r="AN76" s="16">
        <v>0</v>
      </c>
      <c r="AO76" s="16">
        <v>1312.57415625608</v>
      </c>
      <c r="AP76" s="34">
        <v>11.55883631888889</v>
      </c>
      <c r="AQ76" s="34">
        <v>0</v>
      </c>
      <c r="AR76" s="34">
        <v>0</v>
      </c>
      <c r="AS76" s="16">
        <v>0</v>
      </c>
      <c r="AT76" s="35">
        <f t="shared" si="17"/>
        <v>3639.8695409063812</v>
      </c>
      <c r="AW76" s="15"/>
    </row>
    <row r="77" spans="1:49" ht="15" x14ac:dyDescent="0.25">
      <c r="A77" s="65" t="s">
        <v>87</v>
      </c>
      <c r="B77" s="16">
        <v>0</v>
      </c>
      <c r="C77" s="16">
        <v>0</v>
      </c>
      <c r="D77" s="16">
        <v>0</v>
      </c>
      <c r="E77" s="16">
        <v>0</v>
      </c>
      <c r="F77" s="55">
        <f t="shared" si="7"/>
        <v>0</v>
      </c>
      <c r="G77" s="16">
        <v>7.8086832312231715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4.4792857623086123E-2</v>
      </c>
      <c r="N77" s="16">
        <v>0</v>
      </c>
      <c r="O77" s="13">
        <f t="shared" si="9"/>
        <v>7.853476088846258</v>
      </c>
      <c r="P77" s="16">
        <v>123.11424459478999</v>
      </c>
      <c r="Q77" s="16">
        <v>0</v>
      </c>
      <c r="R77" s="16">
        <v>0</v>
      </c>
      <c r="S77" s="16">
        <v>0</v>
      </c>
      <c r="T77" s="13">
        <f t="shared" si="14"/>
        <v>123.11424459478999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16">
        <v>0</v>
      </c>
      <c r="AE77" s="16">
        <v>0</v>
      </c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34">
        <v>0</v>
      </c>
      <c r="AM77" s="13">
        <f t="shared" si="18"/>
        <v>0</v>
      </c>
      <c r="AN77" s="16">
        <v>0</v>
      </c>
      <c r="AO77" s="16">
        <v>67.276625954849194</v>
      </c>
      <c r="AP77" s="34">
        <v>0</v>
      </c>
      <c r="AQ77" s="34">
        <v>0</v>
      </c>
      <c r="AR77" s="34">
        <v>0</v>
      </c>
      <c r="AS77" s="16">
        <v>0</v>
      </c>
      <c r="AT77" s="35">
        <f t="shared" si="17"/>
        <v>198.24434663848547</v>
      </c>
      <c r="AW77" s="15"/>
    </row>
    <row r="78" spans="1:49" ht="15" x14ac:dyDescent="0.25">
      <c r="A78" s="65" t="s">
        <v>80</v>
      </c>
      <c r="B78" s="16">
        <v>7.0909077777777778</v>
      </c>
      <c r="C78" s="16">
        <v>0</v>
      </c>
      <c r="D78" s="16">
        <v>0</v>
      </c>
      <c r="E78" s="16">
        <v>0</v>
      </c>
      <c r="F78" s="55">
        <f t="shared" si="7"/>
        <v>7.0909077777777778</v>
      </c>
      <c r="G78" s="16">
        <v>188.94360118653285</v>
      </c>
      <c r="H78" s="16">
        <v>0</v>
      </c>
      <c r="I78" s="16">
        <v>1.187795291388889</v>
      </c>
      <c r="J78" s="16">
        <v>0</v>
      </c>
      <c r="K78" s="16">
        <v>0</v>
      </c>
      <c r="L78" s="16">
        <v>0</v>
      </c>
      <c r="M78" s="16">
        <v>6.1008170935961799</v>
      </c>
      <c r="N78" s="16">
        <v>29.181599193694449</v>
      </c>
      <c r="O78" s="13">
        <f t="shared" si="9"/>
        <v>225.41381276521236</v>
      </c>
      <c r="P78" s="16">
        <v>3789.4271022953089</v>
      </c>
      <c r="Q78" s="16">
        <v>0</v>
      </c>
      <c r="R78" s="16">
        <v>0</v>
      </c>
      <c r="S78" s="16">
        <v>68.831586800805567</v>
      </c>
      <c r="T78" s="13">
        <f t="shared" si="14"/>
        <v>3858.2586890961147</v>
      </c>
      <c r="U78" s="16">
        <v>1.2032083333333334</v>
      </c>
      <c r="V78" s="16">
        <v>13.278107500000001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16">
        <v>0</v>
      </c>
      <c r="AE78" s="16">
        <v>0</v>
      </c>
      <c r="AF78" s="16">
        <v>0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34">
        <v>0</v>
      </c>
      <c r="AM78" s="13">
        <f t="shared" si="18"/>
        <v>14.481315833333333</v>
      </c>
      <c r="AN78" s="16">
        <v>331.65361953797088</v>
      </c>
      <c r="AO78" s="16">
        <v>2488.2258335585852</v>
      </c>
      <c r="AP78" s="34">
        <v>0</v>
      </c>
      <c r="AQ78" s="34">
        <v>0</v>
      </c>
      <c r="AR78" s="34">
        <v>0</v>
      </c>
      <c r="AS78" s="16">
        <v>0</v>
      </c>
      <c r="AT78" s="43">
        <f t="shared" si="17"/>
        <v>6925.1241785689945</v>
      </c>
      <c r="AW78" s="15"/>
    </row>
    <row r="79" spans="1:49" ht="15" x14ac:dyDescent="0.25">
      <c r="A79" s="66" t="s">
        <v>88</v>
      </c>
      <c r="B79" s="16">
        <v>0</v>
      </c>
      <c r="C79" s="16">
        <v>0</v>
      </c>
      <c r="D79" s="16">
        <v>0</v>
      </c>
      <c r="E79" s="16">
        <v>0</v>
      </c>
      <c r="F79" s="55">
        <f t="shared" si="7"/>
        <v>0</v>
      </c>
      <c r="G79" s="16">
        <v>5.9694946522452437</v>
      </c>
      <c r="H79" s="16">
        <v>0</v>
      </c>
      <c r="I79" s="16">
        <v>1.187795291388889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3">
        <f t="shared" si="9"/>
        <v>7.1572899436341331</v>
      </c>
      <c r="P79" s="16">
        <v>708.62288168999999</v>
      </c>
      <c r="Q79" s="16">
        <v>0</v>
      </c>
      <c r="R79" s="16">
        <v>0</v>
      </c>
      <c r="S79" s="16">
        <v>0</v>
      </c>
      <c r="T79" s="13">
        <f t="shared" si="14"/>
        <v>708.62288168999999</v>
      </c>
      <c r="U79" s="16">
        <v>1.2032083333333334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16">
        <v>0</v>
      </c>
      <c r="AE79" s="16">
        <v>0</v>
      </c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34">
        <v>0</v>
      </c>
      <c r="AM79" s="13">
        <f t="shared" si="18"/>
        <v>1.2032083333333334</v>
      </c>
      <c r="AN79" s="16">
        <v>0</v>
      </c>
      <c r="AO79" s="16">
        <v>204.59204990999999</v>
      </c>
      <c r="AP79" s="34">
        <v>0</v>
      </c>
      <c r="AQ79" s="34">
        <v>0</v>
      </c>
      <c r="AR79" s="34">
        <v>0</v>
      </c>
      <c r="AS79" s="16">
        <v>0</v>
      </c>
      <c r="AT79" s="35">
        <f t="shared" si="17"/>
        <v>921.57542987696752</v>
      </c>
      <c r="AW79" s="15"/>
    </row>
    <row r="80" spans="1:49" ht="15" x14ac:dyDescent="0.25">
      <c r="A80" s="66" t="s">
        <v>89</v>
      </c>
      <c r="B80" s="16">
        <v>7.0909077777777778</v>
      </c>
      <c r="C80" s="16">
        <v>0</v>
      </c>
      <c r="D80" s="16">
        <v>0</v>
      </c>
      <c r="E80" s="16">
        <v>0</v>
      </c>
      <c r="F80" s="55">
        <f t="shared" si="7"/>
        <v>7.0909077777777778</v>
      </c>
      <c r="G80" s="16">
        <v>182.97410653428761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6.1008170935961799</v>
      </c>
      <c r="N80" s="16">
        <v>29.181599193694449</v>
      </c>
      <c r="O80" s="13">
        <f t="shared" si="9"/>
        <v>218.25652282157824</v>
      </c>
      <c r="P80" s="16">
        <v>3080.8042206053087</v>
      </c>
      <c r="Q80" s="16">
        <v>0</v>
      </c>
      <c r="R80" s="16">
        <v>0</v>
      </c>
      <c r="S80" s="16">
        <v>68.831586800805567</v>
      </c>
      <c r="T80" s="13">
        <f t="shared" si="14"/>
        <v>3149.6358074061145</v>
      </c>
      <c r="U80" s="16">
        <v>0</v>
      </c>
      <c r="V80" s="16">
        <v>13.278107500000001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v>0</v>
      </c>
      <c r="AM80" s="13">
        <f t="shared" si="18"/>
        <v>13.278107500000001</v>
      </c>
      <c r="AN80" s="16">
        <v>331.65361953797088</v>
      </c>
      <c r="AO80" s="16">
        <v>2283.6337836485854</v>
      </c>
      <c r="AP80" s="16">
        <v>0</v>
      </c>
      <c r="AQ80" s="16">
        <v>0</v>
      </c>
      <c r="AR80" s="16">
        <v>0</v>
      </c>
      <c r="AS80" s="16">
        <v>0</v>
      </c>
      <c r="AT80" s="35">
        <f t="shared" si="17"/>
        <v>6003.5487486920265</v>
      </c>
      <c r="AW80" s="15"/>
    </row>
    <row r="81" spans="1:49" ht="15" x14ac:dyDescent="0.25">
      <c r="A81" s="65" t="s">
        <v>90</v>
      </c>
      <c r="B81" s="16">
        <v>1209.1662741197229</v>
      </c>
      <c r="C81" s="16">
        <v>17.97394510538826</v>
      </c>
      <c r="D81" s="16">
        <v>1137.9496012767779</v>
      </c>
      <c r="E81" s="16">
        <v>0</v>
      </c>
      <c r="F81" s="55">
        <f t="shared" si="7"/>
        <v>2365.0898205018893</v>
      </c>
      <c r="G81" s="16">
        <v>302.99907746051764</v>
      </c>
      <c r="H81" s="16">
        <v>2.8743999999999999E-2</v>
      </c>
      <c r="I81" s="16">
        <v>40.441694930194444</v>
      </c>
      <c r="J81" s="16">
        <v>292.92907433333335</v>
      </c>
      <c r="K81" s="16">
        <v>1.8274999999999999E-3</v>
      </c>
      <c r="L81" s="16">
        <v>0</v>
      </c>
      <c r="M81" s="16">
        <v>4.6005470725245523</v>
      </c>
      <c r="N81" s="16">
        <v>77.341625472222219</v>
      </c>
      <c r="O81" s="13">
        <f t="shared" si="9"/>
        <v>718.34259076879221</v>
      </c>
      <c r="P81" s="16">
        <v>3247.892869891823</v>
      </c>
      <c r="Q81" s="16">
        <v>0</v>
      </c>
      <c r="R81" s="16">
        <v>0</v>
      </c>
      <c r="S81" s="16">
        <v>0.25497740000000002</v>
      </c>
      <c r="T81" s="13">
        <f t="shared" si="14"/>
        <v>3248.1478472918229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1450.2024141464638</v>
      </c>
      <c r="AC81" s="16">
        <v>0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v>0</v>
      </c>
      <c r="AM81" s="13">
        <f t="shared" si="18"/>
        <v>1450.2024141464638</v>
      </c>
      <c r="AN81" s="16">
        <v>0</v>
      </c>
      <c r="AO81" s="16">
        <v>1590.477284234121</v>
      </c>
      <c r="AP81" s="16">
        <v>1116.314204168847</v>
      </c>
      <c r="AQ81" s="16">
        <v>0</v>
      </c>
      <c r="AR81" s="16">
        <v>0</v>
      </c>
      <c r="AS81" s="16">
        <v>0</v>
      </c>
      <c r="AT81" s="43">
        <f t="shared" si="17"/>
        <v>10488.574161111937</v>
      </c>
      <c r="AW81" s="15"/>
    </row>
    <row r="82" spans="1:49" ht="15" x14ac:dyDescent="0.25">
      <c r="A82" s="66" t="s">
        <v>91</v>
      </c>
      <c r="B82" s="16">
        <v>1209.1662741197229</v>
      </c>
      <c r="C82" s="16">
        <v>17.470824438721593</v>
      </c>
      <c r="D82" s="16">
        <v>38.488287297972221</v>
      </c>
      <c r="E82" s="16">
        <v>0</v>
      </c>
      <c r="F82" s="55">
        <f t="shared" si="7"/>
        <v>1265.1253858564166</v>
      </c>
      <c r="G82" s="16">
        <v>7.317188166666666</v>
      </c>
      <c r="H82" s="16">
        <v>0</v>
      </c>
      <c r="I82" s="16">
        <v>34.100829785750001</v>
      </c>
      <c r="J82" s="16">
        <v>292.92907433333335</v>
      </c>
      <c r="K82" s="16">
        <v>0</v>
      </c>
      <c r="L82" s="16">
        <v>0</v>
      </c>
      <c r="M82" s="16">
        <v>0</v>
      </c>
      <c r="N82" s="16">
        <v>77.341625472222219</v>
      </c>
      <c r="O82" s="13">
        <f t="shared" si="9"/>
        <v>411.68871775797226</v>
      </c>
      <c r="P82" s="16">
        <v>190.92654761</v>
      </c>
      <c r="Q82" s="16">
        <v>0</v>
      </c>
      <c r="R82" s="16">
        <v>0</v>
      </c>
      <c r="S82" s="16">
        <v>0</v>
      </c>
      <c r="T82" s="13">
        <f t="shared" si="14"/>
        <v>190.92654761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1325.675316833494</v>
      </c>
      <c r="AC82" s="16">
        <v>0</v>
      </c>
      <c r="AD82" s="16">
        <v>0</v>
      </c>
      <c r="AE82" s="16">
        <v>0</v>
      </c>
      <c r="AF82" s="16">
        <v>0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v>0</v>
      </c>
      <c r="AM82" s="13">
        <f t="shared" si="18"/>
        <v>1325.675316833494</v>
      </c>
      <c r="AN82" s="16">
        <v>0</v>
      </c>
      <c r="AO82" s="16">
        <v>685.44636007999998</v>
      </c>
      <c r="AP82" s="16">
        <v>1106.4776527887636</v>
      </c>
      <c r="AQ82" s="16">
        <v>0</v>
      </c>
      <c r="AR82" s="16">
        <v>0</v>
      </c>
      <c r="AS82" s="16">
        <v>0</v>
      </c>
      <c r="AT82" s="35">
        <f t="shared" si="17"/>
        <v>4985.3399809266466</v>
      </c>
      <c r="AW82" s="15"/>
    </row>
    <row r="83" spans="1:49" ht="15" x14ac:dyDescent="0.25">
      <c r="A83" s="66" t="s">
        <v>92</v>
      </c>
      <c r="B83" s="16">
        <v>0</v>
      </c>
      <c r="C83" s="16">
        <v>0.23853455555555556</v>
      </c>
      <c r="D83" s="16">
        <v>0</v>
      </c>
      <c r="E83" s="16">
        <v>0</v>
      </c>
      <c r="F83" s="55">
        <f t="shared" si="7"/>
        <v>0.23853455555555556</v>
      </c>
      <c r="G83" s="16">
        <v>43.416969231888885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2.8633320049709026</v>
      </c>
      <c r="N83" s="16">
        <v>0</v>
      </c>
      <c r="O83" s="13">
        <f t="shared" si="9"/>
        <v>46.280301236859785</v>
      </c>
      <c r="P83" s="16">
        <v>2101.7003026755001</v>
      </c>
      <c r="Q83" s="16">
        <v>0</v>
      </c>
      <c r="R83" s="16">
        <v>0</v>
      </c>
      <c r="S83" s="16">
        <v>1.1575200000000001E-2</v>
      </c>
      <c r="T83" s="13">
        <f t="shared" si="14"/>
        <v>2101.7118778755002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16">
        <v>0</v>
      </c>
      <c r="AM83" s="13">
        <f t="shared" si="18"/>
        <v>0</v>
      </c>
      <c r="AN83" s="16">
        <v>0</v>
      </c>
      <c r="AO83" s="16">
        <v>488.02190379587501</v>
      </c>
      <c r="AP83" s="16">
        <v>0</v>
      </c>
      <c r="AQ83" s="16">
        <v>0</v>
      </c>
      <c r="AR83" s="16">
        <v>0</v>
      </c>
      <c r="AS83" s="16">
        <v>0</v>
      </c>
      <c r="AT83" s="35">
        <f t="shared" si="17"/>
        <v>2636.2526174637906</v>
      </c>
      <c r="AW83" s="15"/>
    </row>
    <row r="84" spans="1:49" ht="15" x14ac:dyDescent="0.25">
      <c r="A84" s="66" t="s">
        <v>93</v>
      </c>
      <c r="B84" s="16">
        <v>0</v>
      </c>
      <c r="C84" s="16">
        <v>0.26458611111111113</v>
      </c>
      <c r="D84" s="16">
        <v>0</v>
      </c>
      <c r="E84" s="16">
        <v>0</v>
      </c>
      <c r="F84" s="55">
        <f t="shared" si="7"/>
        <v>0.26458611111111113</v>
      </c>
      <c r="G84" s="16">
        <v>204.91275068442465</v>
      </c>
      <c r="H84" s="16">
        <v>2.8743999999999999E-2</v>
      </c>
      <c r="I84" s="16">
        <v>6.3408651444444439</v>
      </c>
      <c r="J84" s="16">
        <v>0</v>
      </c>
      <c r="K84" s="16">
        <v>0</v>
      </c>
      <c r="L84" s="16">
        <v>0</v>
      </c>
      <c r="M84" s="16">
        <v>0.14147429685843849</v>
      </c>
      <c r="N84" s="16">
        <v>0</v>
      </c>
      <c r="O84" s="13">
        <f t="shared" si="9"/>
        <v>211.42383412572752</v>
      </c>
      <c r="P84" s="16">
        <v>8.83</v>
      </c>
      <c r="Q84" s="16">
        <v>0</v>
      </c>
      <c r="R84" s="16">
        <v>0</v>
      </c>
      <c r="S84" s="16">
        <v>0.24340220000000001</v>
      </c>
      <c r="T84" s="13">
        <f t="shared" si="14"/>
        <v>9.0734022000000003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16">
        <v>0</v>
      </c>
      <c r="AM84" s="13">
        <f t="shared" si="18"/>
        <v>0</v>
      </c>
      <c r="AN84" s="16">
        <v>0</v>
      </c>
      <c r="AO84" s="16">
        <v>118.22579346505096</v>
      </c>
      <c r="AP84" s="16">
        <v>0</v>
      </c>
      <c r="AQ84" s="16">
        <v>0</v>
      </c>
      <c r="AR84" s="16">
        <v>0</v>
      </c>
      <c r="AS84" s="16">
        <v>0</v>
      </c>
      <c r="AT84" s="35">
        <f t="shared" si="17"/>
        <v>338.98761590188957</v>
      </c>
      <c r="AW84" s="15"/>
    </row>
    <row r="85" spans="1:49" ht="15" x14ac:dyDescent="0.25">
      <c r="A85" s="66" t="s">
        <v>89</v>
      </c>
      <c r="B85" s="16">
        <v>0</v>
      </c>
      <c r="C85" s="16">
        <v>9.4368957093138306E-16</v>
      </c>
      <c r="D85" s="16">
        <v>1099.4613139788057</v>
      </c>
      <c r="E85" s="16">
        <v>0</v>
      </c>
      <c r="F85" s="55">
        <f t="shared" si="7"/>
        <v>1099.4613139788057</v>
      </c>
      <c r="G85" s="16">
        <v>47.35216937753745</v>
      </c>
      <c r="H85" s="16">
        <v>0</v>
      </c>
      <c r="I85" s="16">
        <v>0</v>
      </c>
      <c r="J85" s="16">
        <v>0</v>
      </c>
      <c r="K85" s="16">
        <v>1.8274999999999999E-3</v>
      </c>
      <c r="L85" s="16">
        <v>0</v>
      </c>
      <c r="M85" s="16">
        <v>1.5957407706952114</v>
      </c>
      <c r="N85" s="16">
        <v>0</v>
      </c>
      <c r="O85" s="13">
        <f t="shared" si="9"/>
        <v>48.949737648232656</v>
      </c>
      <c r="P85" s="16">
        <v>946.43601960632293</v>
      </c>
      <c r="Q85" s="16">
        <v>0</v>
      </c>
      <c r="R85" s="16">
        <v>0</v>
      </c>
      <c r="S85" s="16">
        <v>0</v>
      </c>
      <c r="T85" s="13">
        <f t="shared" si="14"/>
        <v>946.43601960632293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124.52709731296977</v>
      </c>
      <c r="AC85" s="16">
        <v>0</v>
      </c>
      <c r="AD85" s="16">
        <v>0</v>
      </c>
      <c r="AE85" s="16">
        <v>0</v>
      </c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3">
        <f t="shared" si="18"/>
        <v>124.52709731296977</v>
      </c>
      <c r="AN85" s="16">
        <v>0</v>
      </c>
      <c r="AO85" s="16">
        <v>298.78322689319509</v>
      </c>
      <c r="AP85" s="16">
        <v>9.8365513800833924</v>
      </c>
      <c r="AQ85" s="16">
        <v>0</v>
      </c>
      <c r="AR85" s="16">
        <v>0</v>
      </c>
      <c r="AS85" s="16">
        <v>0</v>
      </c>
      <c r="AT85" s="35">
        <f t="shared" si="17"/>
        <v>2527.9939468196098</v>
      </c>
      <c r="AW85" s="15"/>
    </row>
    <row r="86" spans="1:49" ht="15" x14ac:dyDescent="0.25">
      <c r="A86" s="65" t="s">
        <v>94</v>
      </c>
      <c r="B86" s="16">
        <v>0</v>
      </c>
      <c r="C86" s="16">
        <v>45.664186139166667</v>
      </c>
      <c r="D86" s="16">
        <v>0</v>
      </c>
      <c r="E86" s="16">
        <v>0</v>
      </c>
      <c r="F86" s="55">
        <f t="shared" si="7"/>
        <v>45.664186139166667</v>
      </c>
      <c r="G86" s="16">
        <v>195.86928299396311</v>
      </c>
      <c r="H86" s="16">
        <v>0</v>
      </c>
      <c r="I86" s="16">
        <v>34.453300857876606</v>
      </c>
      <c r="J86" s="16">
        <v>0</v>
      </c>
      <c r="K86" s="16">
        <v>4.3416406944444451E-2</v>
      </c>
      <c r="L86" s="16">
        <v>0</v>
      </c>
      <c r="M86" s="16">
        <v>6.7718554643719111</v>
      </c>
      <c r="N86" s="16">
        <v>0</v>
      </c>
      <c r="O86" s="13">
        <f t="shared" si="9"/>
        <v>237.13785572315606</v>
      </c>
      <c r="P86" s="16">
        <v>3745.6611601192772</v>
      </c>
      <c r="Q86" s="16">
        <v>0</v>
      </c>
      <c r="R86" s="16">
        <v>0</v>
      </c>
      <c r="S86" s="16">
        <v>1.3795833333333333E-4</v>
      </c>
      <c r="T86" s="13">
        <f t="shared" si="14"/>
        <v>3745.6612980776104</v>
      </c>
      <c r="U86" s="16">
        <v>129.76009835354927</v>
      </c>
      <c r="V86" s="16">
        <v>493.50379297875514</v>
      </c>
      <c r="W86" s="16">
        <v>0</v>
      </c>
      <c r="X86" s="16">
        <v>181.7736969303034</v>
      </c>
      <c r="Y86" s="16">
        <v>0</v>
      </c>
      <c r="Z86" s="16">
        <v>0</v>
      </c>
      <c r="AA86" s="16">
        <v>3.3252501590949106</v>
      </c>
      <c r="AB86" s="16">
        <v>0</v>
      </c>
      <c r="AC86" s="16">
        <v>0</v>
      </c>
      <c r="AD86" s="16">
        <v>0</v>
      </c>
      <c r="AE86" s="16">
        <v>0</v>
      </c>
      <c r="AF86" s="16">
        <v>0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34">
        <v>0</v>
      </c>
      <c r="AM86" s="13">
        <f t="shared" si="18"/>
        <v>808.3628384217028</v>
      </c>
      <c r="AN86" s="16">
        <v>0</v>
      </c>
      <c r="AO86" s="16">
        <v>1559.4290087606601</v>
      </c>
      <c r="AP86" s="34">
        <v>0</v>
      </c>
      <c r="AQ86" s="34">
        <v>0</v>
      </c>
      <c r="AR86" s="34">
        <v>0</v>
      </c>
      <c r="AS86" s="16">
        <v>0</v>
      </c>
      <c r="AT86" s="35">
        <f t="shared" si="17"/>
        <v>6396.2551871222968</v>
      </c>
      <c r="AW86" s="15"/>
    </row>
    <row r="87" spans="1:49" ht="15" x14ac:dyDescent="0.25">
      <c r="A87" s="65" t="s">
        <v>95</v>
      </c>
      <c r="B87" s="16">
        <v>0</v>
      </c>
      <c r="C87" s="16">
        <v>0</v>
      </c>
      <c r="D87" s="16">
        <v>0</v>
      </c>
      <c r="E87" s="16">
        <v>0</v>
      </c>
      <c r="F87" s="55">
        <f t="shared" si="7"/>
        <v>0</v>
      </c>
      <c r="G87" s="16">
        <v>15.028788992623255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6.0243884374997583</v>
      </c>
      <c r="N87" s="16">
        <v>0</v>
      </c>
      <c r="O87" s="13">
        <f t="shared" si="9"/>
        <v>21.053177430123014</v>
      </c>
      <c r="P87" s="16">
        <v>65.373932124363179</v>
      </c>
      <c r="Q87" s="16">
        <v>0</v>
      </c>
      <c r="R87" s="16">
        <v>0</v>
      </c>
      <c r="S87" s="16">
        <v>0</v>
      </c>
      <c r="T87" s="13">
        <f t="shared" si="14"/>
        <v>65.373932124363179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16">
        <v>0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34">
        <v>0</v>
      </c>
      <c r="AM87" s="13">
        <f t="shared" si="18"/>
        <v>0</v>
      </c>
      <c r="AN87" s="16">
        <v>0</v>
      </c>
      <c r="AO87" s="16">
        <v>92.361219425547588</v>
      </c>
      <c r="AP87" s="34">
        <v>0</v>
      </c>
      <c r="AQ87" s="34">
        <v>0</v>
      </c>
      <c r="AR87" s="34">
        <v>0</v>
      </c>
      <c r="AS87" s="16">
        <v>0</v>
      </c>
      <c r="AT87" s="35">
        <f t="shared" si="17"/>
        <v>178.78832898003378</v>
      </c>
      <c r="AW87" s="15"/>
    </row>
    <row r="88" spans="1:49" ht="15" x14ac:dyDescent="0.25">
      <c r="A88" s="65" t="s">
        <v>96</v>
      </c>
      <c r="B88" s="16">
        <v>0</v>
      </c>
      <c r="C88" s="16">
        <v>0</v>
      </c>
      <c r="D88" s="16">
        <v>0</v>
      </c>
      <c r="E88" s="16">
        <v>0</v>
      </c>
      <c r="F88" s="55">
        <f t="shared" si="7"/>
        <v>0</v>
      </c>
      <c r="G88" s="16">
        <v>38.873575092345554</v>
      </c>
      <c r="H88" s="16">
        <v>0</v>
      </c>
      <c r="I88" s="16">
        <v>113.56271043296606</v>
      </c>
      <c r="J88" s="16">
        <v>0</v>
      </c>
      <c r="K88" s="16">
        <v>0</v>
      </c>
      <c r="L88" s="16">
        <v>0</v>
      </c>
      <c r="M88" s="16">
        <v>7.1508238152640331</v>
      </c>
      <c r="N88" s="16">
        <v>0</v>
      </c>
      <c r="O88" s="13">
        <f t="shared" si="9"/>
        <v>159.58710934057564</v>
      </c>
      <c r="P88" s="16">
        <v>530.92503455200995</v>
      </c>
      <c r="Q88" s="16">
        <v>0</v>
      </c>
      <c r="R88" s="16">
        <v>0</v>
      </c>
      <c r="S88" s="16">
        <v>0</v>
      </c>
      <c r="T88" s="13">
        <f t="shared" si="14"/>
        <v>530.92503455200995</v>
      </c>
      <c r="U88" s="16">
        <v>437.43896482839091</v>
      </c>
      <c r="V88" s="16">
        <v>0</v>
      </c>
      <c r="W88" s="16">
        <v>1651.7587955132622</v>
      </c>
      <c r="X88" s="16">
        <v>34.999918481784526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34">
        <v>0</v>
      </c>
      <c r="AM88" s="13">
        <f t="shared" si="18"/>
        <v>2124.1976788234374</v>
      </c>
      <c r="AN88" s="16">
        <v>0</v>
      </c>
      <c r="AO88" s="16">
        <v>430.9737133269532</v>
      </c>
      <c r="AP88" s="34">
        <v>0</v>
      </c>
      <c r="AQ88" s="34">
        <v>0</v>
      </c>
      <c r="AR88" s="34">
        <v>0</v>
      </c>
      <c r="AS88" s="16">
        <v>0</v>
      </c>
      <c r="AT88" s="35">
        <f t="shared" si="17"/>
        <v>3245.6835360429764</v>
      </c>
      <c r="AW88" s="15"/>
    </row>
    <row r="89" spans="1:49" ht="15" x14ac:dyDescent="0.25">
      <c r="A89" s="65" t="s">
        <v>97</v>
      </c>
      <c r="B89" s="16">
        <v>0</v>
      </c>
      <c r="C89" s="16">
        <v>36.04069888888889</v>
      </c>
      <c r="D89" s="16">
        <v>0</v>
      </c>
      <c r="E89" s="16">
        <v>0</v>
      </c>
      <c r="F89" s="55">
        <f t="shared" si="7"/>
        <v>36.04069888888889</v>
      </c>
      <c r="G89" s="16">
        <v>241.06308180902411</v>
      </c>
      <c r="H89" s="16">
        <v>0</v>
      </c>
      <c r="I89" s="16">
        <v>0</v>
      </c>
      <c r="J89" s="16">
        <v>0</v>
      </c>
      <c r="K89" s="16">
        <v>0.15345994583333336</v>
      </c>
      <c r="L89" s="16">
        <v>5.2707489544444446</v>
      </c>
      <c r="M89" s="16">
        <v>5.5692474421756346</v>
      </c>
      <c r="N89" s="16">
        <v>0</v>
      </c>
      <c r="O89" s="13">
        <f t="shared" si="9"/>
        <v>252.05653815147753</v>
      </c>
      <c r="P89" s="16">
        <v>424.1448992445271</v>
      </c>
      <c r="Q89" s="16">
        <v>0</v>
      </c>
      <c r="R89" s="16">
        <v>0</v>
      </c>
      <c r="S89" s="16">
        <v>0</v>
      </c>
      <c r="T89" s="13">
        <f t="shared" si="14"/>
        <v>424.1448992445271</v>
      </c>
      <c r="U89" s="16">
        <v>30.532339897170591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16">
        <v>0</v>
      </c>
      <c r="AE89" s="16">
        <v>0</v>
      </c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34">
        <v>7.1207059166666671</v>
      </c>
      <c r="AM89" s="13">
        <f t="shared" si="18"/>
        <v>37.653045813837259</v>
      </c>
      <c r="AN89" s="16">
        <v>0</v>
      </c>
      <c r="AO89" s="16">
        <v>440.94052417070202</v>
      </c>
      <c r="AP89" s="34">
        <v>0</v>
      </c>
      <c r="AQ89" s="34">
        <v>0</v>
      </c>
      <c r="AR89" s="34">
        <v>0</v>
      </c>
      <c r="AS89" s="16">
        <v>0</v>
      </c>
      <c r="AT89" s="35">
        <f t="shared" si="17"/>
        <v>1190.8357062694326</v>
      </c>
      <c r="AW89" s="15"/>
    </row>
    <row r="90" spans="1:49" ht="15" x14ac:dyDescent="0.25">
      <c r="A90" s="66" t="s">
        <v>98</v>
      </c>
      <c r="B90" s="16">
        <v>0</v>
      </c>
      <c r="C90" s="16">
        <v>0</v>
      </c>
      <c r="D90" s="16">
        <v>0</v>
      </c>
      <c r="E90" s="16">
        <v>0</v>
      </c>
      <c r="F90" s="55">
        <f t="shared" si="7"/>
        <v>0</v>
      </c>
      <c r="G90" s="16">
        <v>5.4182121020459908</v>
      </c>
      <c r="H90" s="16">
        <v>0</v>
      </c>
      <c r="I90" s="16">
        <v>0</v>
      </c>
      <c r="J90" s="16">
        <v>0</v>
      </c>
      <c r="K90" s="16">
        <v>0</v>
      </c>
      <c r="L90" s="16">
        <v>5.2707489544444446</v>
      </c>
      <c r="M90" s="16">
        <v>2.989549552646918E-3</v>
      </c>
      <c r="N90" s="16">
        <v>0</v>
      </c>
      <c r="O90" s="13">
        <f t="shared" si="9"/>
        <v>10.691950606043081</v>
      </c>
      <c r="P90" s="16">
        <v>89.896682334416298</v>
      </c>
      <c r="Q90" s="16">
        <v>0</v>
      </c>
      <c r="R90" s="16">
        <v>0</v>
      </c>
      <c r="S90" s="16">
        <v>0</v>
      </c>
      <c r="T90" s="13">
        <f t="shared" si="14"/>
        <v>89.896682334416298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16">
        <v>0</v>
      </c>
      <c r="AE90" s="16">
        <v>0</v>
      </c>
      <c r="AF90" s="16">
        <v>0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16">
        <v>7.1207059166666671</v>
      </c>
      <c r="AM90" s="13">
        <f t="shared" si="18"/>
        <v>7.1207059166666671</v>
      </c>
      <c r="AN90" s="16">
        <v>0</v>
      </c>
      <c r="AO90" s="16">
        <v>85.30133271727351</v>
      </c>
      <c r="AP90" s="16">
        <v>0</v>
      </c>
      <c r="AQ90" s="16">
        <v>0</v>
      </c>
      <c r="AR90" s="16">
        <v>0</v>
      </c>
      <c r="AS90" s="16">
        <v>0</v>
      </c>
      <c r="AT90" s="35">
        <f t="shared" si="17"/>
        <v>193.01067157439957</v>
      </c>
      <c r="AW90" s="15"/>
    </row>
    <row r="91" spans="1:49" ht="15" x14ac:dyDescent="0.25">
      <c r="A91" s="66" t="s">
        <v>99</v>
      </c>
      <c r="B91" s="16">
        <v>0</v>
      </c>
      <c r="C91" s="16">
        <v>36.04069888888889</v>
      </c>
      <c r="D91" s="16">
        <v>0</v>
      </c>
      <c r="E91" s="16">
        <v>0</v>
      </c>
      <c r="F91" s="55">
        <f t="shared" si="7"/>
        <v>36.04069888888889</v>
      </c>
      <c r="G91" s="16">
        <v>235.64486970697811</v>
      </c>
      <c r="H91" s="16">
        <v>0</v>
      </c>
      <c r="I91" s="16">
        <v>0</v>
      </c>
      <c r="J91" s="16">
        <v>0</v>
      </c>
      <c r="K91" s="16">
        <v>0.15345994583333336</v>
      </c>
      <c r="L91" s="16">
        <v>0</v>
      </c>
      <c r="M91" s="16">
        <v>5.5662578926229873</v>
      </c>
      <c r="N91" s="16">
        <v>0</v>
      </c>
      <c r="O91" s="13">
        <f t="shared" si="9"/>
        <v>241.36458754543443</v>
      </c>
      <c r="P91" s="16">
        <v>334.24821691011078</v>
      </c>
      <c r="Q91" s="16">
        <v>0</v>
      </c>
      <c r="R91" s="16">
        <v>0</v>
      </c>
      <c r="S91" s="16">
        <v>0</v>
      </c>
      <c r="T91" s="13">
        <f t="shared" si="14"/>
        <v>334.24821691011078</v>
      </c>
      <c r="U91" s="16">
        <v>30.532339897170591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v>0</v>
      </c>
      <c r="AM91" s="13">
        <f t="shared" si="18"/>
        <v>30.532339897170591</v>
      </c>
      <c r="AN91" s="16">
        <v>0</v>
      </c>
      <c r="AO91" s="16">
        <v>355.63919145342851</v>
      </c>
      <c r="AP91" s="16">
        <v>0</v>
      </c>
      <c r="AQ91" s="16">
        <v>0</v>
      </c>
      <c r="AR91" s="16">
        <v>0</v>
      </c>
      <c r="AS91" s="16">
        <v>0</v>
      </c>
      <c r="AT91" s="35">
        <f t="shared" si="17"/>
        <v>997.82503469503308</v>
      </c>
      <c r="AW91" s="15"/>
    </row>
    <row r="92" spans="1:49" ht="15" x14ac:dyDescent="0.25">
      <c r="A92" s="65" t="s">
        <v>100</v>
      </c>
      <c r="B92" s="16">
        <v>0</v>
      </c>
      <c r="C92" s="16">
        <v>0</v>
      </c>
      <c r="D92" s="16">
        <v>0</v>
      </c>
      <c r="E92" s="16">
        <v>0</v>
      </c>
      <c r="F92" s="55">
        <f t="shared" si="7"/>
        <v>0</v>
      </c>
      <c r="G92" s="16">
        <v>602.8383105938135</v>
      </c>
      <c r="H92" s="16">
        <v>1.4691249999999999E-2</v>
      </c>
      <c r="I92" s="16">
        <v>0.20859377777777777</v>
      </c>
      <c r="J92" s="16">
        <v>0</v>
      </c>
      <c r="K92" s="16">
        <v>6.98</v>
      </c>
      <c r="L92" s="16">
        <v>0</v>
      </c>
      <c r="M92" s="16">
        <v>26.363767959713694</v>
      </c>
      <c r="N92" s="16">
        <v>0</v>
      </c>
      <c r="O92" s="13">
        <f t="shared" si="9"/>
        <v>636.40536358130498</v>
      </c>
      <c r="P92" s="16">
        <v>254.5739623033603</v>
      </c>
      <c r="Q92" s="16">
        <v>0</v>
      </c>
      <c r="R92" s="16">
        <v>0</v>
      </c>
      <c r="S92" s="16">
        <v>9.3831111111111106E-5</v>
      </c>
      <c r="T92" s="13">
        <f t="shared" si="14"/>
        <v>254.57405613447142</v>
      </c>
      <c r="U92" s="16">
        <v>1762.5443267486969</v>
      </c>
      <c r="V92" s="16">
        <v>0</v>
      </c>
      <c r="W92" s="16">
        <v>0</v>
      </c>
      <c r="X92" s="16">
        <v>0</v>
      </c>
      <c r="Y92" s="16">
        <v>0</v>
      </c>
      <c r="Z92" s="16">
        <v>0.58141803114812773</v>
      </c>
      <c r="AA92" s="16">
        <v>0</v>
      </c>
      <c r="AB92" s="16">
        <v>0</v>
      </c>
      <c r="AC92" s="16">
        <v>0</v>
      </c>
      <c r="AD92" s="16">
        <v>0</v>
      </c>
      <c r="AE92" s="16">
        <v>0</v>
      </c>
      <c r="AF92" s="16">
        <v>15.228535993805581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34">
        <v>0</v>
      </c>
      <c r="AM92" s="13">
        <f t="shared" si="18"/>
        <v>1778.3542807736505</v>
      </c>
      <c r="AN92" s="16">
        <v>0</v>
      </c>
      <c r="AO92" s="16">
        <v>723.45578941340455</v>
      </c>
      <c r="AP92" s="34">
        <v>0</v>
      </c>
      <c r="AQ92" s="34">
        <v>0</v>
      </c>
      <c r="AR92" s="34">
        <v>0</v>
      </c>
      <c r="AS92" s="16">
        <v>0</v>
      </c>
      <c r="AT92" s="35">
        <f t="shared" si="17"/>
        <v>3392.7894899028315</v>
      </c>
      <c r="AW92" s="15"/>
    </row>
    <row r="93" spans="1:49" ht="15" x14ac:dyDescent="0.25">
      <c r="A93" s="66" t="s">
        <v>101</v>
      </c>
      <c r="B93" s="16">
        <v>0</v>
      </c>
      <c r="C93" s="16">
        <v>0</v>
      </c>
      <c r="D93" s="16">
        <v>0</v>
      </c>
      <c r="E93" s="16">
        <v>0</v>
      </c>
      <c r="F93" s="55">
        <f t="shared" si="7"/>
        <v>0</v>
      </c>
      <c r="G93" s="16">
        <v>92.128153755344172</v>
      </c>
      <c r="H93" s="16">
        <v>1.4691249999999999E-2</v>
      </c>
      <c r="I93" s="16">
        <v>0</v>
      </c>
      <c r="J93" s="16">
        <v>0</v>
      </c>
      <c r="K93" s="16">
        <v>0</v>
      </c>
      <c r="L93" s="16">
        <v>0</v>
      </c>
      <c r="M93" s="16">
        <v>0.15020051631637729</v>
      </c>
      <c r="N93" s="16">
        <v>0</v>
      </c>
      <c r="O93" s="13">
        <f t="shared" si="9"/>
        <v>92.293045521660545</v>
      </c>
      <c r="P93" s="16">
        <v>32.402110894774005</v>
      </c>
      <c r="Q93" s="16">
        <v>0</v>
      </c>
      <c r="R93" s="16">
        <v>0</v>
      </c>
      <c r="S93" s="16">
        <v>9.3831111111111106E-5</v>
      </c>
      <c r="T93" s="13">
        <f t="shared" si="14"/>
        <v>32.402204725885113</v>
      </c>
      <c r="U93" s="16">
        <v>1760.6801437421609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16">
        <v>0</v>
      </c>
      <c r="AE93" s="16">
        <v>0</v>
      </c>
      <c r="AF93" s="16">
        <v>0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16">
        <v>0</v>
      </c>
      <c r="AM93" s="13">
        <f t="shared" si="18"/>
        <v>1760.6801437421609</v>
      </c>
      <c r="AN93" s="16">
        <v>0</v>
      </c>
      <c r="AO93" s="16">
        <v>259.55791722595006</v>
      </c>
      <c r="AP93" s="16">
        <v>0</v>
      </c>
      <c r="AQ93" s="16">
        <v>0</v>
      </c>
      <c r="AR93" s="16">
        <v>0</v>
      </c>
      <c r="AS93" s="16">
        <v>0</v>
      </c>
      <c r="AT93" s="35">
        <f t="shared" si="17"/>
        <v>2144.9333112156564</v>
      </c>
      <c r="AW93" s="15"/>
    </row>
    <row r="94" spans="1:49" ht="15" x14ac:dyDescent="0.25">
      <c r="A94" s="66" t="s">
        <v>102</v>
      </c>
      <c r="B94" s="16">
        <v>0</v>
      </c>
      <c r="C94" s="16">
        <v>0</v>
      </c>
      <c r="D94" s="16">
        <v>0</v>
      </c>
      <c r="E94" s="16">
        <v>0</v>
      </c>
      <c r="F94" s="55">
        <f t="shared" si="7"/>
        <v>0</v>
      </c>
      <c r="G94" s="16">
        <v>369.28076095071225</v>
      </c>
      <c r="H94" s="16">
        <v>0</v>
      </c>
      <c r="I94" s="16">
        <v>0</v>
      </c>
      <c r="J94" s="16">
        <v>0</v>
      </c>
      <c r="K94" s="16">
        <v>6.98</v>
      </c>
      <c r="L94" s="16">
        <v>0</v>
      </c>
      <c r="M94" s="16">
        <v>11.359610694984632</v>
      </c>
      <c r="N94" s="16">
        <v>0</v>
      </c>
      <c r="O94" s="13">
        <f t="shared" si="9"/>
        <v>387.62037164569688</v>
      </c>
      <c r="P94" s="16">
        <v>124.34190059629395</v>
      </c>
      <c r="Q94" s="16">
        <v>0</v>
      </c>
      <c r="R94" s="16">
        <v>0</v>
      </c>
      <c r="S94" s="16">
        <v>0</v>
      </c>
      <c r="T94" s="13">
        <f t="shared" si="14"/>
        <v>124.34190059629395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0.58141803114812773</v>
      </c>
      <c r="AA94" s="16">
        <v>0</v>
      </c>
      <c r="AB94" s="16">
        <v>0</v>
      </c>
      <c r="AC94" s="16">
        <v>0</v>
      </c>
      <c r="AD94" s="16">
        <v>0</v>
      </c>
      <c r="AE94" s="16">
        <v>0</v>
      </c>
      <c r="AF94" s="16">
        <v>0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v>0</v>
      </c>
      <c r="AM94" s="13">
        <f t="shared" si="18"/>
        <v>0.58141803114812773</v>
      </c>
      <c r="AN94" s="16">
        <v>0</v>
      </c>
      <c r="AO94" s="16">
        <v>203.06390440151037</v>
      </c>
      <c r="AP94" s="16">
        <v>0</v>
      </c>
      <c r="AQ94" s="16">
        <v>0</v>
      </c>
      <c r="AR94" s="16">
        <v>0</v>
      </c>
      <c r="AS94" s="16">
        <v>0</v>
      </c>
      <c r="AT94" s="35">
        <f t="shared" si="17"/>
        <v>715.60759467464936</v>
      </c>
      <c r="AW94" s="15"/>
    </row>
    <row r="95" spans="1:49" ht="15" x14ac:dyDescent="0.25">
      <c r="A95" s="66" t="s">
        <v>103</v>
      </c>
      <c r="B95" s="16">
        <v>0</v>
      </c>
      <c r="C95" s="16">
        <v>0</v>
      </c>
      <c r="D95" s="16">
        <v>0</v>
      </c>
      <c r="E95" s="16">
        <v>0</v>
      </c>
      <c r="F95" s="55">
        <f t="shared" si="7"/>
        <v>0</v>
      </c>
      <c r="G95" s="16">
        <v>141.4293958877571</v>
      </c>
      <c r="H95" s="16">
        <v>0</v>
      </c>
      <c r="I95" s="16">
        <v>0.20859377777777777</v>
      </c>
      <c r="J95" s="16">
        <v>0</v>
      </c>
      <c r="K95" s="16">
        <v>0</v>
      </c>
      <c r="L95" s="16">
        <v>0</v>
      </c>
      <c r="M95" s="16">
        <v>14.853956748412685</v>
      </c>
      <c r="N95" s="16">
        <v>0</v>
      </c>
      <c r="O95" s="13">
        <f t="shared" si="9"/>
        <v>156.49194641394755</v>
      </c>
      <c r="P95" s="16">
        <v>97.829950812292353</v>
      </c>
      <c r="Q95" s="16">
        <v>0</v>
      </c>
      <c r="R95" s="16">
        <v>0</v>
      </c>
      <c r="S95" s="16">
        <v>0</v>
      </c>
      <c r="T95" s="13">
        <f t="shared" si="14"/>
        <v>97.829950812292353</v>
      </c>
      <c r="U95" s="16">
        <v>1.8641830065359477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16">
        <v>0</v>
      </c>
      <c r="AE95" s="16">
        <v>0</v>
      </c>
      <c r="AF95" s="16">
        <v>15.228535993805581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v>0</v>
      </c>
      <c r="AM95" s="13">
        <f t="shared" si="18"/>
        <v>17.092719000341528</v>
      </c>
      <c r="AN95" s="16">
        <v>0</v>
      </c>
      <c r="AO95" s="16">
        <v>260.83396778594414</v>
      </c>
      <c r="AP95" s="16">
        <v>0</v>
      </c>
      <c r="AQ95" s="16">
        <v>0</v>
      </c>
      <c r="AR95" s="16">
        <v>0</v>
      </c>
      <c r="AS95" s="16">
        <v>0</v>
      </c>
      <c r="AT95" s="35">
        <f t="shared" si="17"/>
        <v>532.2485840125255</v>
      </c>
      <c r="AW95" s="15"/>
    </row>
    <row r="96" spans="1:49" ht="15" x14ac:dyDescent="0.25">
      <c r="A96" s="67" t="s">
        <v>82</v>
      </c>
      <c r="B96" s="68">
        <v>0</v>
      </c>
      <c r="C96" s="68">
        <v>0</v>
      </c>
      <c r="D96" s="68">
        <v>0</v>
      </c>
      <c r="E96" s="68">
        <v>0</v>
      </c>
      <c r="F96" s="69">
        <f t="shared" si="7"/>
        <v>0</v>
      </c>
      <c r="G96" s="68">
        <v>19610.845845481734</v>
      </c>
      <c r="H96" s="68">
        <v>0</v>
      </c>
      <c r="I96" s="68">
        <v>0</v>
      </c>
      <c r="J96" s="68">
        <v>0</v>
      </c>
      <c r="K96" s="68">
        <v>8130.7150277126084</v>
      </c>
      <c r="L96" s="68">
        <v>121.04545252622212</v>
      </c>
      <c r="M96" s="68">
        <v>245.70312078065984</v>
      </c>
      <c r="N96" s="68">
        <v>0</v>
      </c>
      <c r="O96" s="29">
        <f t="shared" si="9"/>
        <v>28108.309446501225</v>
      </c>
      <c r="P96" s="68">
        <v>237.51408333333333</v>
      </c>
      <c r="Q96" s="68">
        <v>0</v>
      </c>
      <c r="R96" s="68">
        <v>0</v>
      </c>
      <c r="S96" s="68">
        <v>0</v>
      </c>
      <c r="T96" s="29">
        <f t="shared" si="14"/>
        <v>237.51408333333333</v>
      </c>
      <c r="U96" s="68">
        <v>0</v>
      </c>
      <c r="V96" s="68">
        <v>0</v>
      </c>
      <c r="W96" s="68">
        <v>0</v>
      </c>
      <c r="X96" s="68">
        <v>0</v>
      </c>
      <c r="Y96" s="68">
        <v>2327.1064808951451</v>
      </c>
      <c r="Z96" s="68">
        <v>652.28669600987428</v>
      </c>
      <c r="AA96" s="68">
        <v>0</v>
      </c>
      <c r="AB96" s="68">
        <v>0</v>
      </c>
      <c r="AC96" s="68">
        <v>0</v>
      </c>
      <c r="AD96" s="68">
        <v>0</v>
      </c>
      <c r="AE96" s="68">
        <v>0</v>
      </c>
      <c r="AF96" s="68">
        <v>0</v>
      </c>
      <c r="AG96" s="68">
        <v>0</v>
      </c>
      <c r="AH96" s="68">
        <v>0</v>
      </c>
      <c r="AI96" s="68">
        <v>0</v>
      </c>
      <c r="AJ96" s="68">
        <v>0</v>
      </c>
      <c r="AK96" s="68">
        <v>0</v>
      </c>
      <c r="AL96" s="68">
        <v>0</v>
      </c>
      <c r="AM96" s="29">
        <f t="shared" si="18"/>
        <v>2979.3931769050196</v>
      </c>
      <c r="AN96" s="68">
        <v>0</v>
      </c>
      <c r="AO96" s="68">
        <v>638.39313594954547</v>
      </c>
      <c r="AP96" s="68">
        <v>0</v>
      </c>
      <c r="AQ96" s="68">
        <v>0</v>
      </c>
      <c r="AR96" s="68">
        <v>0</v>
      </c>
      <c r="AS96" s="68">
        <v>0</v>
      </c>
      <c r="AT96" s="30">
        <f t="shared" si="17"/>
        <v>31963.609842689126</v>
      </c>
      <c r="AW96" s="15"/>
    </row>
    <row r="97" spans="1:49" ht="15" x14ac:dyDescent="0.25">
      <c r="A97" s="70" t="s">
        <v>104</v>
      </c>
      <c r="B97" s="45">
        <v>0</v>
      </c>
      <c r="C97" s="45">
        <v>0</v>
      </c>
      <c r="D97" s="45">
        <v>0</v>
      </c>
      <c r="E97" s="45">
        <v>0</v>
      </c>
      <c r="F97" s="55">
        <f t="shared" si="7"/>
        <v>0</v>
      </c>
      <c r="G97" s="45">
        <v>10582.644416296071</v>
      </c>
      <c r="H97" s="45">
        <v>0</v>
      </c>
      <c r="I97" s="45">
        <v>0</v>
      </c>
      <c r="J97" s="45">
        <v>0</v>
      </c>
      <c r="K97" s="45">
        <v>102.01595831064921</v>
      </c>
      <c r="L97" s="45">
        <v>4.6731911735079281</v>
      </c>
      <c r="M97" s="45">
        <v>0</v>
      </c>
      <c r="N97" s="45">
        <v>0</v>
      </c>
      <c r="O97" s="13">
        <f t="shared" si="9"/>
        <v>10689.333565780227</v>
      </c>
      <c r="P97" s="45">
        <v>188.05849012505882</v>
      </c>
      <c r="Q97" s="45">
        <v>0</v>
      </c>
      <c r="R97" s="45">
        <v>0</v>
      </c>
      <c r="S97" s="45">
        <v>0</v>
      </c>
      <c r="T97" s="13">
        <f t="shared" si="14"/>
        <v>188.05849012505882</v>
      </c>
      <c r="U97" s="45">
        <v>0</v>
      </c>
      <c r="V97" s="45">
        <v>0</v>
      </c>
      <c r="W97" s="45">
        <v>0</v>
      </c>
      <c r="X97" s="45">
        <v>0</v>
      </c>
      <c r="Y97" s="45">
        <v>1248.9973471669471</v>
      </c>
      <c r="Z97" s="45">
        <v>8.155973356066772</v>
      </c>
      <c r="AA97" s="45">
        <v>0</v>
      </c>
      <c r="AB97" s="45">
        <v>0</v>
      </c>
      <c r="AC97" s="45">
        <v>0</v>
      </c>
      <c r="AD97" s="45">
        <v>0</v>
      </c>
      <c r="AE97" s="45">
        <v>0</v>
      </c>
      <c r="AF97" s="45">
        <v>0</v>
      </c>
      <c r="AG97" s="45">
        <v>0</v>
      </c>
      <c r="AH97" s="45">
        <v>0</v>
      </c>
      <c r="AI97" s="45">
        <v>0</v>
      </c>
      <c r="AJ97" s="45">
        <v>0</v>
      </c>
      <c r="AK97" s="45">
        <v>0</v>
      </c>
      <c r="AL97" s="45">
        <v>0</v>
      </c>
      <c r="AM97" s="13">
        <f t="shared" si="18"/>
        <v>1257.1533205230139</v>
      </c>
      <c r="AN97" s="45">
        <v>0</v>
      </c>
      <c r="AO97" s="45">
        <v>67.585516360019597</v>
      </c>
      <c r="AP97" s="45">
        <v>0</v>
      </c>
      <c r="AQ97" s="45">
        <v>0</v>
      </c>
      <c r="AR97" s="45">
        <v>0</v>
      </c>
      <c r="AS97" s="45">
        <v>0</v>
      </c>
      <c r="AT97" s="46">
        <f t="shared" si="17"/>
        <v>12202.130892788318</v>
      </c>
      <c r="AW97" s="15"/>
    </row>
    <row r="98" spans="1:49" ht="15" x14ac:dyDescent="0.25">
      <c r="A98" s="70" t="s">
        <v>105</v>
      </c>
      <c r="B98" s="45">
        <v>0</v>
      </c>
      <c r="C98" s="45">
        <v>0</v>
      </c>
      <c r="D98" s="45">
        <v>0</v>
      </c>
      <c r="E98" s="45">
        <v>0</v>
      </c>
      <c r="F98" s="55">
        <f t="shared" si="7"/>
        <v>0</v>
      </c>
      <c r="G98" s="45">
        <v>9028.2014291856631</v>
      </c>
      <c r="H98" s="45">
        <v>0</v>
      </c>
      <c r="I98" s="45">
        <v>0</v>
      </c>
      <c r="J98" s="45">
        <v>0</v>
      </c>
      <c r="K98" s="45">
        <v>8028.6990694019587</v>
      </c>
      <c r="L98" s="45">
        <v>116.37226135271419</v>
      </c>
      <c r="M98" s="45">
        <v>245.70312078065984</v>
      </c>
      <c r="N98" s="45">
        <v>0</v>
      </c>
      <c r="O98" s="13">
        <f t="shared" si="9"/>
        <v>17418.975880720998</v>
      </c>
      <c r="P98" s="45">
        <v>49.455593208274493</v>
      </c>
      <c r="Q98" s="45">
        <v>0</v>
      </c>
      <c r="R98" s="45">
        <v>0</v>
      </c>
      <c r="S98" s="45">
        <v>0</v>
      </c>
      <c r="T98" s="13">
        <f t="shared" si="14"/>
        <v>49.455593208274493</v>
      </c>
      <c r="U98" s="45">
        <v>0</v>
      </c>
      <c r="V98" s="45">
        <v>0</v>
      </c>
      <c r="W98" s="45">
        <v>0</v>
      </c>
      <c r="X98" s="45">
        <v>0</v>
      </c>
      <c r="Y98" s="45">
        <v>1078.1091337281978</v>
      </c>
      <c r="Z98" s="45">
        <v>644.13072265380754</v>
      </c>
      <c r="AA98" s="45">
        <v>0</v>
      </c>
      <c r="AB98" s="45">
        <v>0</v>
      </c>
      <c r="AC98" s="45">
        <v>0</v>
      </c>
      <c r="AD98" s="45">
        <v>0</v>
      </c>
      <c r="AE98" s="45">
        <v>0</v>
      </c>
      <c r="AF98" s="45">
        <v>0</v>
      </c>
      <c r="AG98" s="45">
        <v>0</v>
      </c>
      <c r="AH98" s="45">
        <v>0</v>
      </c>
      <c r="AI98" s="45">
        <v>0</v>
      </c>
      <c r="AJ98" s="45">
        <v>0</v>
      </c>
      <c r="AK98" s="45">
        <v>0</v>
      </c>
      <c r="AL98" s="45">
        <v>0</v>
      </c>
      <c r="AM98" s="13">
        <f t="shared" si="18"/>
        <v>1722.2398563820052</v>
      </c>
      <c r="AN98" s="45">
        <v>0</v>
      </c>
      <c r="AO98" s="45">
        <v>570.80761958952576</v>
      </c>
      <c r="AP98" s="45">
        <v>0</v>
      </c>
      <c r="AQ98" s="45">
        <v>0</v>
      </c>
      <c r="AR98" s="45">
        <v>0</v>
      </c>
      <c r="AS98" s="45">
        <v>0</v>
      </c>
      <c r="AT98" s="46">
        <f t="shared" si="17"/>
        <v>19761.478949900804</v>
      </c>
      <c r="AW98" s="15"/>
    </row>
    <row r="99" spans="1:49" ht="15" x14ac:dyDescent="0.25">
      <c r="A99" s="71" t="s">
        <v>106</v>
      </c>
      <c r="B99" s="72">
        <v>0</v>
      </c>
      <c r="C99" s="72">
        <v>0</v>
      </c>
      <c r="D99" s="72">
        <v>0</v>
      </c>
      <c r="E99" s="72">
        <v>0</v>
      </c>
      <c r="F99" s="55">
        <f t="shared" si="7"/>
        <v>0</v>
      </c>
      <c r="G99" s="72">
        <v>51.439206692472141</v>
      </c>
      <c r="H99" s="72">
        <v>0</v>
      </c>
      <c r="I99" s="72">
        <v>0</v>
      </c>
      <c r="J99" s="72">
        <v>0</v>
      </c>
      <c r="K99" s="72">
        <v>0</v>
      </c>
      <c r="L99" s="72">
        <v>0</v>
      </c>
      <c r="M99" s="72">
        <v>0</v>
      </c>
      <c r="N99" s="72">
        <v>0</v>
      </c>
      <c r="O99" s="13">
        <f t="shared" si="9"/>
        <v>51.439206692472141</v>
      </c>
      <c r="P99" s="72">
        <v>0</v>
      </c>
      <c r="Q99" s="72">
        <v>0</v>
      </c>
      <c r="R99" s="72">
        <v>0</v>
      </c>
      <c r="S99" s="72">
        <v>0</v>
      </c>
      <c r="T99" s="13">
        <f t="shared" si="14"/>
        <v>0</v>
      </c>
      <c r="U99" s="72">
        <v>0</v>
      </c>
      <c r="V99" s="72">
        <v>0</v>
      </c>
      <c r="W99" s="72">
        <v>0</v>
      </c>
      <c r="X99" s="72">
        <v>0</v>
      </c>
      <c r="Y99" s="72">
        <v>0</v>
      </c>
      <c r="Z99" s="72">
        <v>0</v>
      </c>
      <c r="AA99" s="72">
        <v>0</v>
      </c>
      <c r="AB99" s="72">
        <v>0</v>
      </c>
      <c r="AC99" s="72">
        <v>0</v>
      </c>
      <c r="AD99" s="72">
        <v>0</v>
      </c>
      <c r="AE99" s="72">
        <v>0</v>
      </c>
      <c r="AF99" s="72">
        <v>0</v>
      </c>
      <c r="AG99" s="72">
        <v>0</v>
      </c>
      <c r="AH99" s="72">
        <v>0</v>
      </c>
      <c r="AI99" s="72">
        <v>0</v>
      </c>
      <c r="AJ99" s="72">
        <v>0</v>
      </c>
      <c r="AK99" s="72">
        <v>0</v>
      </c>
      <c r="AL99" s="72">
        <v>0</v>
      </c>
      <c r="AM99" s="13">
        <f t="shared" si="18"/>
        <v>0</v>
      </c>
      <c r="AN99" s="72">
        <v>0</v>
      </c>
      <c r="AO99" s="72">
        <v>490.81728700000002</v>
      </c>
      <c r="AP99" s="72">
        <v>0</v>
      </c>
      <c r="AQ99" s="72">
        <v>0</v>
      </c>
      <c r="AR99" s="72">
        <v>0</v>
      </c>
      <c r="AS99" s="72">
        <v>0</v>
      </c>
      <c r="AT99" s="46">
        <f t="shared" si="17"/>
        <v>542.25649369247219</v>
      </c>
      <c r="AW99" s="15"/>
    </row>
    <row r="100" spans="1:49" ht="15" x14ac:dyDescent="0.25">
      <c r="A100" s="66" t="s">
        <v>107</v>
      </c>
      <c r="B100" s="34">
        <v>0</v>
      </c>
      <c r="C100" s="34">
        <v>0</v>
      </c>
      <c r="D100" s="34">
        <v>0</v>
      </c>
      <c r="E100" s="34">
        <v>0</v>
      </c>
      <c r="F100" s="55">
        <f t="shared" si="7"/>
        <v>0</v>
      </c>
      <c r="G100" s="34">
        <v>31.22920669247214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  <c r="M100" s="34">
        <v>0</v>
      </c>
      <c r="N100" s="34">
        <v>0</v>
      </c>
      <c r="O100" s="13">
        <f t="shared" si="9"/>
        <v>31.22920669247214</v>
      </c>
      <c r="P100" s="34">
        <v>0</v>
      </c>
      <c r="Q100" s="34">
        <v>0</v>
      </c>
      <c r="R100" s="34">
        <v>0</v>
      </c>
      <c r="S100" s="34">
        <v>0</v>
      </c>
      <c r="T100" s="13">
        <f t="shared" si="14"/>
        <v>0</v>
      </c>
      <c r="U100" s="34">
        <v>0</v>
      </c>
      <c r="V100" s="34">
        <v>0</v>
      </c>
      <c r="W100" s="34">
        <v>0</v>
      </c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34">
        <v>0</v>
      </c>
      <c r="AG100" s="34">
        <v>0</v>
      </c>
      <c r="AH100" s="34">
        <v>0</v>
      </c>
      <c r="AI100" s="34">
        <v>0</v>
      </c>
      <c r="AJ100" s="34">
        <v>0</v>
      </c>
      <c r="AK100" s="34">
        <v>0</v>
      </c>
      <c r="AL100" s="34">
        <v>0</v>
      </c>
      <c r="AM100" s="13">
        <f t="shared" si="18"/>
        <v>0</v>
      </c>
      <c r="AN100" s="34">
        <v>0</v>
      </c>
      <c r="AO100" s="34">
        <v>45.77812906376959</v>
      </c>
      <c r="AP100" s="34">
        <v>0</v>
      </c>
      <c r="AQ100" s="34">
        <v>0</v>
      </c>
      <c r="AR100" s="34">
        <v>0</v>
      </c>
      <c r="AS100" s="34">
        <v>0</v>
      </c>
      <c r="AT100" s="35">
        <f t="shared" si="17"/>
        <v>77.00733575624173</v>
      </c>
      <c r="AW100" s="15"/>
    </row>
    <row r="101" spans="1:49" ht="15" x14ac:dyDescent="0.25">
      <c r="A101" s="66" t="s">
        <v>108</v>
      </c>
      <c r="B101" s="34">
        <v>0</v>
      </c>
      <c r="C101" s="34">
        <v>0</v>
      </c>
      <c r="D101" s="34">
        <v>0</v>
      </c>
      <c r="E101" s="34">
        <v>0</v>
      </c>
      <c r="F101" s="55">
        <f t="shared" si="7"/>
        <v>0</v>
      </c>
      <c r="G101" s="34">
        <v>20.21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13">
        <f t="shared" si="9"/>
        <v>20.21</v>
      </c>
      <c r="P101" s="34">
        <v>0</v>
      </c>
      <c r="Q101" s="34">
        <v>0</v>
      </c>
      <c r="R101" s="34">
        <v>0</v>
      </c>
      <c r="S101" s="34">
        <v>0</v>
      </c>
      <c r="T101" s="13">
        <f t="shared" si="14"/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13">
        <f t="shared" si="18"/>
        <v>0</v>
      </c>
      <c r="AN101" s="34">
        <v>0</v>
      </c>
      <c r="AO101" s="34">
        <v>435.72815793623045</v>
      </c>
      <c r="AP101" s="34">
        <v>0</v>
      </c>
      <c r="AQ101" s="34">
        <v>0</v>
      </c>
      <c r="AR101" s="34">
        <v>0</v>
      </c>
      <c r="AS101" s="34">
        <v>0</v>
      </c>
      <c r="AT101" s="35">
        <f t="shared" si="17"/>
        <v>455.93815793623043</v>
      </c>
      <c r="AW101" s="15"/>
    </row>
    <row r="102" spans="1:49" ht="15" x14ac:dyDescent="0.25">
      <c r="A102" s="66" t="s">
        <v>109</v>
      </c>
      <c r="B102" s="34">
        <v>0</v>
      </c>
      <c r="C102" s="34">
        <v>0</v>
      </c>
      <c r="D102" s="34">
        <v>0</v>
      </c>
      <c r="E102" s="34">
        <v>0</v>
      </c>
      <c r="F102" s="55">
        <f t="shared" si="7"/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  <c r="M102" s="34">
        <v>0</v>
      </c>
      <c r="N102" s="34">
        <v>0</v>
      </c>
      <c r="O102" s="13">
        <f t="shared" si="9"/>
        <v>0</v>
      </c>
      <c r="P102" s="34">
        <v>0</v>
      </c>
      <c r="Q102" s="34">
        <v>0</v>
      </c>
      <c r="R102" s="34">
        <v>0</v>
      </c>
      <c r="S102" s="34">
        <v>0</v>
      </c>
      <c r="T102" s="13">
        <f t="shared" si="14"/>
        <v>0</v>
      </c>
      <c r="U102" s="34">
        <v>0</v>
      </c>
      <c r="V102" s="34">
        <v>0</v>
      </c>
      <c r="W102" s="34">
        <v>0</v>
      </c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0</v>
      </c>
      <c r="AJ102" s="34">
        <v>0</v>
      </c>
      <c r="AK102" s="34">
        <v>0</v>
      </c>
      <c r="AL102" s="34">
        <v>0</v>
      </c>
      <c r="AM102" s="13">
        <f t="shared" si="18"/>
        <v>0</v>
      </c>
      <c r="AN102" s="34">
        <v>0</v>
      </c>
      <c r="AO102" s="34">
        <v>9.3109999999999999</v>
      </c>
      <c r="AP102" s="34">
        <v>0</v>
      </c>
      <c r="AQ102" s="34">
        <v>0</v>
      </c>
      <c r="AR102" s="34">
        <v>0</v>
      </c>
      <c r="AS102" s="34">
        <v>0</v>
      </c>
      <c r="AT102" s="35">
        <f t="shared" si="17"/>
        <v>9.3109999999999999</v>
      </c>
      <c r="AW102" s="15"/>
    </row>
    <row r="103" spans="1:49" ht="15" x14ac:dyDescent="0.25">
      <c r="A103" s="71" t="s">
        <v>110</v>
      </c>
      <c r="B103" s="72">
        <v>0</v>
      </c>
      <c r="C103" s="72">
        <v>0</v>
      </c>
      <c r="D103" s="72">
        <v>0</v>
      </c>
      <c r="E103" s="72">
        <v>0</v>
      </c>
      <c r="F103" s="55">
        <f t="shared" si="7"/>
        <v>0</v>
      </c>
      <c r="G103" s="72">
        <v>19443.81563878926</v>
      </c>
      <c r="H103" s="72">
        <v>0</v>
      </c>
      <c r="I103" s="72">
        <v>0</v>
      </c>
      <c r="J103" s="72">
        <v>0</v>
      </c>
      <c r="K103" s="72">
        <v>8124.5460748534924</v>
      </c>
      <c r="L103" s="72">
        <v>0</v>
      </c>
      <c r="M103" s="72">
        <v>245.70312078065984</v>
      </c>
      <c r="N103" s="72">
        <v>0</v>
      </c>
      <c r="O103" s="13">
        <f t="shared" si="9"/>
        <v>27814.064834423414</v>
      </c>
      <c r="P103" s="72">
        <v>210.17325</v>
      </c>
      <c r="Q103" s="72">
        <v>0</v>
      </c>
      <c r="R103" s="72">
        <v>0</v>
      </c>
      <c r="S103" s="72">
        <v>0</v>
      </c>
      <c r="T103" s="13">
        <f t="shared" si="14"/>
        <v>210.17325</v>
      </c>
      <c r="U103" s="72">
        <v>0</v>
      </c>
      <c r="V103" s="72">
        <v>0</v>
      </c>
      <c r="W103" s="72">
        <v>0</v>
      </c>
      <c r="X103" s="72">
        <v>0</v>
      </c>
      <c r="Y103" s="72">
        <v>2327.1064808951451</v>
      </c>
      <c r="Z103" s="72">
        <v>652.28669600987428</v>
      </c>
      <c r="AA103" s="72">
        <v>0</v>
      </c>
      <c r="AB103" s="72">
        <v>0</v>
      </c>
      <c r="AC103" s="72">
        <v>0</v>
      </c>
      <c r="AD103" s="72">
        <v>0</v>
      </c>
      <c r="AE103" s="72">
        <v>0</v>
      </c>
      <c r="AF103" s="72">
        <v>0</v>
      </c>
      <c r="AG103" s="72">
        <v>0</v>
      </c>
      <c r="AH103" s="72">
        <v>0</v>
      </c>
      <c r="AI103" s="72">
        <v>0</v>
      </c>
      <c r="AJ103" s="72">
        <v>0</v>
      </c>
      <c r="AK103" s="72">
        <v>0</v>
      </c>
      <c r="AL103" s="72">
        <v>0</v>
      </c>
      <c r="AM103" s="13">
        <f t="shared" si="18"/>
        <v>2979.3931769050196</v>
      </c>
      <c r="AN103" s="72">
        <v>0</v>
      </c>
      <c r="AO103" s="72">
        <v>126.86398542329539</v>
      </c>
      <c r="AP103" s="72">
        <v>0</v>
      </c>
      <c r="AQ103" s="72">
        <v>0</v>
      </c>
      <c r="AR103" s="72">
        <v>0</v>
      </c>
      <c r="AS103" s="72">
        <v>0</v>
      </c>
      <c r="AT103" s="46">
        <f t="shared" si="17"/>
        <v>31130.495246751729</v>
      </c>
      <c r="AW103" s="15"/>
    </row>
    <row r="104" spans="1:49" ht="15" x14ac:dyDescent="0.25">
      <c r="A104" s="66" t="s">
        <v>111</v>
      </c>
      <c r="B104" s="34">
        <v>0</v>
      </c>
      <c r="C104" s="34">
        <v>0</v>
      </c>
      <c r="D104" s="34">
        <v>0</v>
      </c>
      <c r="E104" s="34">
        <v>0</v>
      </c>
      <c r="F104" s="55">
        <f t="shared" si="7"/>
        <v>0</v>
      </c>
      <c r="G104" s="34">
        <v>10435.824209603597</v>
      </c>
      <c r="H104" s="34">
        <v>0</v>
      </c>
      <c r="I104" s="34">
        <v>0</v>
      </c>
      <c r="J104" s="34">
        <v>0</v>
      </c>
      <c r="K104" s="34">
        <v>101.58659025545856</v>
      </c>
      <c r="L104" s="34">
        <v>0</v>
      </c>
      <c r="M104" s="34">
        <v>0</v>
      </c>
      <c r="N104" s="34">
        <v>0</v>
      </c>
      <c r="O104" s="13">
        <f t="shared" si="9"/>
        <v>10537.410799859055</v>
      </c>
      <c r="P104" s="34">
        <v>160.71765679172549</v>
      </c>
      <c r="Q104" s="34">
        <v>0</v>
      </c>
      <c r="R104" s="34">
        <v>0</v>
      </c>
      <c r="S104" s="34">
        <v>0</v>
      </c>
      <c r="T104" s="13">
        <f t="shared" si="14"/>
        <v>160.71765679172549</v>
      </c>
      <c r="U104" s="34">
        <v>0</v>
      </c>
      <c r="V104" s="34">
        <v>0</v>
      </c>
      <c r="W104" s="34">
        <v>0</v>
      </c>
      <c r="X104" s="34">
        <v>0</v>
      </c>
      <c r="Y104" s="34">
        <v>1248.9973471669471</v>
      </c>
      <c r="Z104" s="34">
        <v>8.155973356066772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13">
        <f t="shared" si="18"/>
        <v>1257.1533205230139</v>
      </c>
      <c r="AN104" s="34">
        <v>0</v>
      </c>
      <c r="AO104" s="34">
        <v>1.09552377</v>
      </c>
      <c r="AP104" s="34">
        <v>0</v>
      </c>
      <c r="AQ104" s="34">
        <v>0</v>
      </c>
      <c r="AR104" s="34">
        <v>0</v>
      </c>
      <c r="AS104" s="34">
        <v>0</v>
      </c>
      <c r="AT104" s="35">
        <f t="shared" si="17"/>
        <v>11956.377300943794</v>
      </c>
      <c r="AW104" s="15"/>
    </row>
    <row r="105" spans="1:49" ht="15" x14ac:dyDescent="0.25">
      <c r="A105" s="66" t="s">
        <v>112</v>
      </c>
      <c r="B105" s="34">
        <v>0</v>
      </c>
      <c r="C105" s="34">
        <v>0</v>
      </c>
      <c r="D105" s="34">
        <v>0</v>
      </c>
      <c r="E105" s="34">
        <v>0</v>
      </c>
      <c r="F105" s="55">
        <f t="shared" si="7"/>
        <v>0</v>
      </c>
      <c r="G105" s="34">
        <v>9007.9914291856639</v>
      </c>
      <c r="H105" s="34">
        <v>0</v>
      </c>
      <c r="I105" s="34">
        <v>0</v>
      </c>
      <c r="J105" s="34">
        <v>0</v>
      </c>
      <c r="K105" s="34">
        <v>8022.9594845980337</v>
      </c>
      <c r="L105" s="34">
        <v>0</v>
      </c>
      <c r="M105" s="34">
        <v>245.70312078065984</v>
      </c>
      <c r="N105" s="34">
        <v>0</v>
      </c>
      <c r="O105" s="13">
        <f t="shared" si="9"/>
        <v>17276.654034564359</v>
      </c>
      <c r="P105" s="34">
        <v>49.455593208274493</v>
      </c>
      <c r="Q105" s="34">
        <v>0</v>
      </c>
      <c r="R105" s="34">
        <v>0</v>
      </c>
      <c r="S105" s="34">
        <v>0</v>
      </c>
      <c r="T105" s="13">
        <f t="shared" si="14"/>
        <v>49.455593208274493</v>
      </c>
      <c r="U105" s="34">
        <v>0</v>
      </c>
      <c r="V105" s="34">
        <v>0</v>
      </c>
      <c r="W105" s="34">
        <v>0</v>
      </c>
      <c r="X105" s="34">
        <v>0</v>
      </c>
      <c r="Y105" s="34">
        <v>1078.1091337281978</v>
      </c>
      <c r="Z105" s="34">
        <v>644.13072265380754</v>
      </c>
      <c r="AA105" s="34">
        <v>0</v>
      </c>
      <c r="AB105" s="34">
        <v>0</v>
      </c>
      <c r="AC105" s="34">
        <v>0</v>
      </c>
      <c r="AD105" s="34">
        <v>0</v>
      </c>
      <c r="AE105" s="34">
        <v>0</v>
      </c>
      <c r="AF105" s="34">
        <v>0</v>
      </c>
      <c r="AG105" s="34">
        <v>0</v>
      </c>
      <c r="AH105" s="34">
        <v>0</v>
      </c>
      <c r="AI105" s="34">
        <v>0</v>
      </c>
      <c r="AJ105" s="34">
        <v>0</v>
      </c>
      <c r="AK105" s="34">
        <v>0</v>
      </c>
      <c r="AL105" s="34">
        <v>0</v>
      </c>
      <c r="AM105" s="13">
        <f t="shared" si="18"/>
        <v>1722.2398563820052</v>
      </c>
      <c r="AN105" s="34">
        <v>0</v>
      </c>
      <c r="AO105" s="34">
        <v>125.76846165329539</v>
      </c>
      <c r="AP105" s="34">
        <v>0</v>
      </c>
      <c r="AQ105" s="34">
        <v>0</v>
      </c>
      <c r="AR105" s="34">
        <v>0</v>
      </c>
      <c r="AS105" s="34">
        <v>0</v>
      </c>
      <c r="AT105" s="35">
        <f t="shared" si="17"/>
        <v>19174.117945807935</v>
      </c>
      <c r="AW105" s="15"/>
    </row>
    <row r="106" spans="1:49" ht="15" x14ac:dyDescent="0.25">
      <c r="A106" s="71" t="s">
        <v>113</v>
      </c>
      <c r="B106" s="72">
        <v>0</v>
      </c>
      <c r="C106" s="72">
        <v>0</v>
      </c>
      <c r="D106" s="72">
        <v>0</v>
      </c>
      <c r="E106" s="72">
        <v>0</v>
      </c>
      <c r="F106" s="55">
        <f t="shared" si="7"/>
        <v>0</v>
      </c>
      <c r="G106" s="72">
        <v>0</v>
      </c>
      <c r="H106" s="72">
        <v>0</v>
      </c>
      <c r="I106" s="72">
        <v>0</v>
      </c>
      <c r="J106" s="72">
        <v>0</v>
      </c>
      <c r="K106" s="72">
        <v>6.1689528591162048</v>
      </c>
      <c r="L106" s="72">
        <v>121.04545252622212</v>
      </c>
      <c r="M106" s="72">
        <v>0</v>
      </c>
      <c r="N106" s="72">
        <v>0</v>
      </c>
      <c r="O106" s="13">
        <f t="shared" si="9"/>
        <v>127.21440538533832</v>
      </c>
      <c r="P106" s="72">
        <v>0</v>
      </c>
      <c r="Q106" s="72">
        <v>0</v>
      </c>
      <c r="R106" s="72">
        <v>0</v>
      </c>
      <c r="S106" s="72">
        <v>0</v>
      </c>
      <c r="T106" s="13">
        <f t="shared" si="14"/>
        <v>0</v>
      </c>
      <c r="U106" s="72">
        <v>0</v>
      </c>
      <c r="V106" s="72">
        <v>0</v>
      </c>
      <c r="W106" s="72">
        <v>0</v>
      </c>
      <c r="X106" s="72">
        <v>0</v>
      </c>
      <c r="Y106" s="72">
        <v>0</v>
      </c>
      <c r="Z106" s="72">
        <v>0</v>
      </c>
      <c r="AA106" s="72">
        <v>0</v>
      </c>
      <c r="AB106" s="72">
        <v>0</v>
      </c>
      <c r="AC106" s="72">
        <v>0</v>
      </c>
      <c r="AD106" s="72">
        <v>0</v>
      </c>
      <c r="AE106" s="72">
        <v>0</v>
      </c>
      <c r="AF106" s="72">
        <v>0</v>
      </c>
      <c r="AG106" s="72">
        <v>0</v>
      </c>
      <c r="AH106" s="72">
        <v>0</v>
      </c>
      <c r="AI106" s="72">
        <v>0</v>
      </c>
      <c r="AJ106" s="72">
        <v>0</v>
      </c>
      <c r="AK106" s="72">
        <v>0</v>
      </c>
      <c r="AL106" s="72">
        <v>0</v>
      </c>
      <c r="AM106" s="13">
        <f t="shared" si="18"/>
        <v>0</v>
      </c>
      <c r="AN106" s="72">
        <v>0</v>
      </c>
      <c r="AO106" s="72">
        <v>0</v>
      </c>
      <c r="AP106" s="72">
        <v>0</v>
      </c>
      <c r="AQ106" s="72">
        <v>0</v>
      </c>
      <c r="AR106" s="72">
        <v>0</v>
      </c>
      <c r="AS106" s="72">
        <v>0</v>
      </c>
      <c r="AT106" s="46">
        <f t="shared" si="17"/>
        <v>127.21440538533832</v>
      </c>
      <c r="AW106" s="15"/>
    </row>
    <row r="107" spans="1:49" ht="15" x14ac:dyDescent="0.25">
      <c r="A107" s="66" t="s">
        <v>114</v>
      </c>
      <c r="B107" s="34">
        <v>0</v>
      </c>
      <c r="C107" s="34">
        <v>0</v>
      </c>
      <c r="D107" s="34">
        <v>0</v>
      </c>
      <c r="E107" s="34">
        <v>0</v>
      </c>
      <c r="F107" s="55">
        <f t="shared" si="7"/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0.42936805519064969</v>
      </c>
      <c r="L107" s="34">
        <v>4.6731911735079281</v>
      </c>
      <c r="M107" s="34">
        <v>0</v>
      </c>
      <c r="N107" s="34">
        <v>0</v>
      </c>
      <c r="O107" s="13">
        <f t="shared" si="9"/>
        <v>5.1025592286985777</v>
      </c>
      <c r="P107" s="34">
        <v>0</v>
      </c>
      <c r="Q107" s="34">
        <v>0</v>
      </c>
      <c r="R107" s="34">
        <v>0</v>
      </c>
      <c r="S107" s="34">
        <v>0</v>
      </c>
      <c r="T107" s="13">
        <f t="shared" si="14"/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0</v>
      </c>
      <c r="AA107" s="34">
        <v>0</v>
      </c>
      <c r="AB107" s="34">
        <v>0</v>
      </c>
      <c r="AC107" s="34">
        <v>0</v>
      </c>
      <c r="AD107" s="34">
        <v>0</v>
      </c>
      <c r="AE107" s="34">
        <v>0</v>
      </c>
      <c r="AF107" s="34">
        <v>0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13">
        <f t="shared" si="18"/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5">
        <f t="shared" si="17"/>
        <v>5.1025592286985777</v>
      </c>
      <c r="AW107" s="15"/>
    </row>
    <row r="108" spans="1:49" ht="15" x14ac:dyDescent="0.25">
      <c r="A108" s="66" t="s">
        <v>115</v>
      </c>
      <c r="B108" s="34">
        <v>0</v>
      </c>
      <c r="C108" s="34">
        <v>0</v>
      </c>
      <c r="D108" s="34">
        <v>0</v>
      </c>
      <c r="E108" s="34">
        <v>0</v>
      </c>
      <c r="F108" s="55">
        <f t="shared" si="7"/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3.4135846178455553</v>
      </c>
      <c r="L108" s="34">
        <v>7.2312846214367426</v>
      </c>
      <c r="M108" s="34">
        <v>0</v>
      </c>
      <c r="N108" s="34">
        <v>0</v>
      </c>
      <c r="O108" s="13">
        <f t="shared" si="9"/>
        <v>10.644869239282297</v>
      </c>
      <c r="P108" s="34">
        <v>0</v>
      </c>
      <c r="Q108" s="34">
        <v>0</v>
      </c>
      <c r="R108" s="34">
        <v>0</v>
      </c>
      <c r="S108" s="34">
        <v>0</v>
      </c>
      <c r="T108" s="13">
        <f t="shared" si="14"/>
        <v>0</v>
      </c>
      <c r="U108" s="34">
        <v>0</v>
      </c>
      <c r="V108" s="34">
        <v>0</v>
      </c>
      <c r="W108" s="34">
        <v>0</v>
      </c>
      <c r="X108" s="34">
        <v>0</v>
      </c>
      <c r="Y108" s="34">
        <v>0</v>
      </c>
      <c r="Z108" s="34">
        <v>0</v>
      </c>
      <c r="AA108" s="34">
        <v>0</v>
      </c>
      <c r="AB108" s="34">
        <v>0</v>
      </c>
      <c r="AC108" s="34">
        <v>0</v>
      </c>
      <c r="AD108" s="34">
        <v>0</v>
      </c>
      <c r="AE108" s="34">
        <v>0</v>
      </c>
      <c r="AF108" s="34">
        <v>0</v>
      </c>
      <c r="AG108" s="34">
        <v>0</v>
      </c>
      <c r="AH108" s="34">
        <v>0</v>
      </c>
      <c r="AI108" s="34">
        <v>0</v>
      </c>
      <c r="AJ108" s="34">
        <v>0</v>
      </c>
      <c r="AK108" s="34">
        <v>0</v>
      </c>
      <c r="AL108" s="34">
        <v>0</v>
      </c>
      <c r="AM108" s="13">
        <f t="shared" si="18"/>
        <v>0</v>
      </c>
      <c r="AN108" s="34">
        <v>0</v>
      </c>
      <c r="AO108" s="34">
        <v>0</v>
      </c>
      <c r="AP108" s="34">
        <v>0</v>
      </c>
      <c r="AQ108" s="34">
        <v>0</v>
      </c>
      <c r="AR108" s="34">
        <v>0</v>
      </c>
      <c r="AS108" s="34">
        <v>0</v>
      </c>
      <c r="AT108" s="35">
        <f t="shared" si="17"/>
        <v>10.644869239282297</v>
      </c>
      <c r="AW108" s="15"/>
    </row>
    <row r="109" spans="1:49" s="73" customFormat="1" ht="15" x14ac:dyDescent="0.25">
      <c r="A109" s="66" t="s">
        <v>116</v>
      </c>
      <c r="B109" s="34">
        <v>0</v>
      </c>
      <c r="C109" s="34">
        <v>0</v>
      </c>
      <c r="D109" s="34">
        <v>0</v>
      </c>
      <c r="E109" s="34">
        <v>0</v>
      </c>
      <c r="F109" s="55">
        <f t="shared" si="7"/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2.3260001860799999</v>
      </c>
      <c r="L109" s="34">
        <v>109.14097673127745</v>
      </c>
      <c r="M109" s="34">
        <v>0</v>
      </c>
      <c r="N109" s="34">
        <v>0</v>
      </c>
      <c r="O109" s="13">
        <f t="shared" si="9"/>
        <v>111.46697691735744</v>
      </c>
      <c r="P109" s="34">
        <v>0</v>
      </c>
      <c r="Q109" s="34">
        <v>0</v>
      </c>
      <c r="R109" s="34">
        <v>0</v>
      </c>
      <c r="S109" s="34">
        <v>0</v>
      </c>
      <c r="T109" s="13">
        <f t="shared" si="14"/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13">
        <f t="shared" si="18"/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5">
        <f t="shared" si="17"/>
        <v>111.46697691735744</v>
      </c>
      <c r="AW109" s="15"/>
    </row>
    <row r="110" spans="1:49" ht="15" x14ac:dyDescent="0.25">
      <c r="A110" s="71" t="s">
        <v>117</v>
      </c>
      <c r="B110" s="37">
        <v>0</v>
      </c>
      <c r="C110" s="37">
        <v>0</v>
      </c>
      <c r="D110" s="37">
        <v>0</v>
      </c>
      <c r="E110" s="37">
        <v>0</v>
      </c>
      <c r="F110" s="55">
        <f t="shared" si="7"/>
        <v>0</v>
      </c>
      <c r="G110" s="37">
        <v>115.59099999999999</v>
      </c>
      <c r="H110" s="37">
        <v>0</v>
      </c>
      <c r="I110" s="37">
        <v>0</v>
      </c>
      <c r="J110" s="37">
        <v>0</v>
      </c>
      <c r="K110" s="37">
        <v>0</v>
      </c>
      <c r="L110" s="37">
        <v>0</v>
      </c>
      <c r="M110" s="37">
        <v>0</v>
      </c>
      <c r="N110" s="37">
        <v>0</v>
      </c>
      <c r="O110" s="13">
        <f t="shared" si="9"/>
        <v>115.59099999999999</v>
      </c>
      <c r="P110" s="37">
        <v>0</v>
      </c>
      <c r="Q110" s="37">
        <v>0</v>
      </c>
      <c r="R110" s="37">
        <v>0</v>
      </c>
      <c r="S110" s="37">
        <v>0</v>
      </c>
      <c r="T110" s="13">
        <f t="shared" si="14"/>
        <v>0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  <c r="Z110" s="37">
        <v>0</v>
      </c>
      <c r="AA110" s="37">
        <v>0</v>
      </c>
      <c r="AB110" s="37">
        <v>0</v>
      </c>
      <c r="AC110" s="37">
        <v>0</v>
      </c>
      <c r="AD110" s="37">
        <v>0</v>
      </c>
      <c r="AE110" s="37">
        <v>0</v>
      </c>
      <c r="AF110" s="37">
        <v>0</v>
      </c>
      <c r="AG110" s="37">
        <v>0</v>
      </c>
      <c r="AH110" s="37">
        <v>0</v>
      </c>
      <c r="AI110" s="37">
        <v>0</v>
      </c>
      <c r="AJ110" s="37">
        <v>0</v>
      </c>
      <c r="AK110" s="37">
        <v>0</v>
      </c>
      <c r="AL110" s="37">
        <v>0</v>
      </c>
      <c r="AM110" s="13">
        <f t="shared" si="18"/>
        <v>0</v>
      </c>
      <c r="AN110" s="37">
        <v>0</v>
      </c>
      <c r="AO110" s="37">
        <v>0</v>
      </c>
      <c r="AP110" s="37">
        <v>0</v>
      </c>
      <c r="AQ110" s="37">
        <v>0</v>
      </c>
      <c r="AR110" s="37">
        <v>0</v>
      </c>
      <c r="AS110" s="37">
        <v>0</v>
      </c>
      <c r="AT110" s="35">
        <f t="shared" si="17"/>
        <v>115.59099999999999</v>
      </c>
      <c r="AW110" s="15"/>
    </row>
    <row r="111" spans="1:49" ht="15" x14ac:dyDescent="0.25">
      <c r="A111" s="71" t="s">
        <v>118</v>
      </c>
      <c r="B111" s="37">
        <v>0</v>
      </c>
      <c r="C111" s="37">
        <v>0</v>
      </c>
      <c r="D111" s="37">
        <v>0</v>
      </c>
      <c r="E111" s="37">
        <v>0</v>
      </c>
      <c r="F111" s="55">
        <f t="shared" si="7"/>
        <v>0</v>
      </c>
      <c r="G111" s="37">
        <v>0</v>
      </c>
      <c r="H111" s="37">
        <v>0</v>
      </c>
      <c r="I111" s="37">
        <v>0</v>
      </c>
      <c r="J111" s="37">
        <v>0</v>
      </c>
      <c r="K111" s="37">
        <v>0</v>
      </c>
      <c r="L111" s="37">
        <v>0</v>
      </c>
      <c r="M111" s="37">
        <v>0</v>
      </c>
      <c r="N111" s="37">
        <v>0</v>
      </c>
      <c r="O111" s="13">
        <f t="shared" si="9"/>
        <v>0</v>
      </c>
      <c r="P111" s="37">
        <v>27.340833333333336</v>
      </c>
      <c r="Q111" s="37">
        <v>0</v>
      </c>
      <c r="R111" s="37">
        <v>0</v>
      </c>
      <c r="S111" s="37">
        <v>0</v>
      </c>
      <c r="T111" s="13">
        <f t="shared" si="14"/>
        <v>27.340833333333336</v>
      </c>
      <c r="U111" s="37">
        <v>0</v>
      </c>
      <c r="V111" s="37">
        <v>0</v>
      </c>
      <c r="W111" s="37">
        <v>0</v>
      </c>
      <c r="X111" s="37">
        <v>0</v>
      </c>
      <c r="Y111" s="37">
        <v>0</v>
      </c>
      <c r="Z111" s="37">
        <v>0</v>
      </c>
      <c r="AA111" s="37">
        <v>0</v>
      </c>
      <c r="AB111" s="37">
        <v>0</v>
      </c>
      <c r="AC111" s="37">
        <v>0</v>
      </c>
      <c r="AD111" s="37">
        <v>0</v>
      </c>
      <c r="AE111" s="37">
        <v>0</v>
      </c>
      <c r="AF111" s="37">
        <v>0</v>
      </c>
      <c r="AG111" s="37">
        <v>0</v>
      </c>
      <c r="AH111" s="37">
        <v>0</v>
      </c>
      <c r="AI111" s="37">
        <v>0</v>
      </c>
      <c r="AJ111" s="37">
        <v>0</v>
      </c>
      <c r="AK111" s="37">
        <v>0</v>
      </c>
      <c r="AL111" s="37">
        <v>0</v>
      </c>
      <c r="AM111" s="13">
        <f t="shared" si="18"/>
        <v>0</v>
      </c>
      <c r="AN111" s="37">
        <v>0</v>
      </c>
      <c r="AO111" s="37">
        <v>20.711863526249999</v>
      </c>
      <c r="AP111" s="37">
        <v>0</v>
      </c>
      <c r="AQ111" s="37">
        <v>0</v>
      </c>
      <c r="AR111" s="37">
        <v>0</v>
      </c>
      <c r="AS111" s="37">
        <v>0</v>
      </c>
      <c r="AT111" s="35">
        <f t="shared" si="17"/>
        <v>48.052696859583335</v>
      </c>
      <c r="AW111" s="15"/>
    </row>
    <row r="112" spans="1:49" ht="15" x14ac:dyDescent="0.25">
      <c r="A112" s="67" t="s">
        <v>83</v>
      </c>
      <c r="B112" s="68">
        <v>78.413999999999987</v>
      </c>
      <c r="C112" s="68">
        <v>0</v>
      </c>
      <c r="D112" s="68">
        <v>0</v>
      </c>
      <c r="E112" s="68">
        <v>0</v>
      </c>
      <c r="F112" s="69">
        <f t="shared" si="7"/>
        <v>78.413999999999987</v>
      </c>
      <c r="G112" s="68">
        <v>11993.949201171718</v>
      </c>
      <c r="H112" s="68">
        <v>0</v>
      </c>
      <c r="I112" s="68">
        <v>0</v>
      </c>
      <c r="J112" s="68">
        <v>0</v>
      </c>
      <c r="K112" s="68">
        <v>167.21901389501028</v>
      </c>
      <c r="L112" s="68">
        <v>0</v>
      </c>
      <c r="M112" s="68">
        <v>980.54111798160204</v>
      </c>
      <c r="N112" s="68">
        <v>0</v>
      </c>
      <c r="O112" s="29">
        <f t="shared" si="9"/>
        <v>13141.709333048329</v>
      </c>
      <c r="P112" s="68">
        <v>11583.587461247218</v>
      </c>
      <c r="Q112" s="68">
        <v>0</v>
      </c>
      <c r="R112" s="68">
        <v>0</v>
      </c>
      <c r="S112" s="68">
        <v>0</v>
      </c>
      <c r="T112" s="29">
        <f t="shared" si="14"/>
        <v>11583.587461247218</v>
      </c>
      <c r="U112" s="68">
        <v>3570.1897629192854</v>
      </c>
      <c r="V112" s="68">
        <v>0</v>
      </c>
      <c r="W112" s="68">
        <v>0</v>
      </c>
      <c r="X112" s="68">
        <v>84.208220496507067</v>
      </c>
      <c r="Y112" s="68">
        <v>0</v>
      </c>
      <c r="Z112" s="68">
        <v>14.014077486166771</v>
      </c>
      <c r="AA112" s="68">
        <v>7.9609238426495046E-2</v>
      </c>
      <c r="AB112" s="68">
        <v>0</v>
      </c>
      <c r="AC112" s="68">
        <v>0</v>
      </c>
      <c r="AD112" s="68">
        <v>73.770653996658623</v>
      </c>
      <c r="AE112" s="68">
        <v>0</v>
      </c>
      <c r="AF112" s="68">
        <v>966.02380078709496</v>
      </c>
      <c r="AG112" s="68">
        <v>0</v>
      </c>
      <c r="AH112" s="68">
        <v>101.81003749377574</v>
      </c>
      <c r="AI112" s="68">
        <v>0</v>
      </c>
      <c r="AJ112" s="68">
        <v>0</v>
      </c>
      <c r="AK112" s="68">
        <v>0</v>
      </c>
      <c r="AL112" s="68">
        <v>17.778805750000004</v>
      </c>
      <c r="AM112" s="29">
        <f t="shared" si="18"/>
        <v>4827.8749681679155</v>
      </c>
      <c r="AN112" s="68">
        <v>63.653553966946077</v>
      </c>
      <c r="AO112" s="68">
        <v>12174.419444628451</v>
      </c>
      <c r="AP112" s="68">
        <v>0</v>
      </c>
      <c r="AQ112" s="68">
        <v>0</v>
      </c>
      <c r="AR112" s="68">
        <v>0</v>
      </c>
      <c r="AS112" s="68">
        <v>0</v>
      </c>
      <c r="AT112" s="30">
        <f t="shared" si="17"/>
        <v>41869.658761058861</v>
      </c>
      <c r="AW112" s="15"/>
    </row>
    <row r="113" spans="1:49" ht="15" x14ac:dyDescent="0.25">
      <c r="A113" s="71" t="s">
        <v>119</v>
      </c>
      <c r="B113" s="74">
        <v>0</v>
      </c>
      <c r="C113" s="74">
        <v>0</v>
      </c>
      <c r="D113" s="74">
        <v>0</v>
      </c>
      <c r="E113" s="74">
        <v>0</v>
      </c>
      <c r="F113" s="55">
        <f t="shared" si="7"/>
        <v>0</v>
      </c>
      <c r="G113" s="74">
        <v>1309.1655782708531</v>
      </c>
      <c r="H113" s="74">
        <v>0</v>
      </c>
      <c r="I113" s="74">
        <v>0</v>
      </c>
      <c r="J113" s="74">
        <v>0</v>
      </c>
      <c r="K113" s="74">
        <v>56.057362875295283</v>
      </c>
      <c r="L113" s="74">
        <v>0</v>
      </c>
      <c r="M113" s="74">
        <v>0</v>
      </c>
      <c r="N113" s="74">
        <v>0</v>
      </c>
      <c r="O113" s="13">
        <f t="shared" si="9"/>
        <v>1365.2229411461483</v>
      </c>
      <c r="P113" s="74">
        <v>63.88766124721672</v>
      </c>
      <c r="Q113" s="74">
        <v>0</v>
      </c>
      <c r="R113" s="74">
        <v>0</v>
      </c>
      <c r="S113" s="74">
        <v>0</v>
      </c>
      <c r="T113" s="13">
        <f t="shared" si="14"/>
        <v>63.88766124721672</v>
      </c>
      <c r="U113" s="74">
        <v>5.9027998366013064</v>
      </c>
      <c r="V113" s="74">
        <v>0</v>
      </c>
      <c r="W113" s="74">
        <v>0</v>
      </c>
      <c r="X113" s="74">
        <v>66.991932052852263</v>
      </c>
      <c r="Y113" s="74">
        <v>0</v>
      </c>
      <c r="Z113" s="74">
        <v>4.7542641191325279</v>
      </c>
      <c r="AA113" s="74">
        <v>0</v>
      </c>
      <c r="AB113" s="74">
        <v>0</v>
      </c>
      <c r="AC113" s="74">
        <v>0</v>
      </c>
      <c r="AD113" s="74">
        <v>0</v>
      </c>
      <c r="AE113" s="74">
        <v>0</v>
      </c>
      <c r="AF113" s="74">
        <v>0</v>
      </c>
      <c r="AG113" s="74">
        <v>0</v>
      </c>
      <c r="AH113" s="74">
        <v>0</v>
      </c>
      <c r="AI113" s="74">
        <v>0</v>
      </c>
      <c r="AJ113" s="74">
        <v>0</v>
      </c>
      <c r="AK113" s="74">
        <v>0</v>
      </c>
      <c r="AL113" s="74">
        <v>0</v>
      </c>
      <c r="AM113" s="13">
        <f t="shared" si="18"/>
        <v>77.648996008586096</v>
      </c>
      <c r="AN113" s="74">
        <v>32.068501069810658</v>
      </c>
      <c r="AO113" s="74">
        <v>203.43066904773067</v>
      </c>
      <c r="AP113" s="74">
        <v>0</v>
      </c>
      <c r="AQ113" s="74">
        <v>0</v>
      </c>
      <c r="AR113" s="74">
        <v>0</v>
      </c>
      <c r="AS113" s="74">
        <v>0</v>
      </c>
      <c r="AT113" s="75">
        <f t="shared" si="17"/>
        <v>1742.2587685194926</v>
      </c>
      <c r="AW113" s="15"/>
    </row>
    <row r="114" spans="1:49" ht="15" x14ac:dyDescent="0.25">
      <c r="A114" s="33" t="s">
        <v>120</v>
      </c>
      <c r="B114" s="76">
        <v>0</v>
      </c>
      <c r="C114" s="76">
        <v>0</v>
      </c>
      <c r="D114" s="76">
        <v>0</v>
      </c>
      <c r="E114" s="76">
        <v>0</v>
      </c>
      <c r="F114" s="55">
        <f t="shared" si="7"/>
        <v>0</v>
      </c>
      <c r="G114" s="76">
        <v>1302.01912792301</v>
      </c>
      <c r="H114" s="76">
        <v>0</v>
      </c>
      <c r="I114" s="76">
        <v>0</v>
      </c>
      <c r="J114" s="76">
        <v>0</v>
      </c>
      <c r="K114" s="76">
        <v>0</v>
      </c>
      <c r="L114" s="76">
        <v>0</v>
      </c>
      <c r="M114" s="76">
        <v>0</v>
      </c>
      <c r="N114" s="76">
        <v>0</v>
      </c>
      <c r="O114" s="13">
        <f t="shared" si="9"/>
        <v>1302.01912792301</v>
      </c>
      <c r="P114" s="76">
        <v>63.709361247216719</v>
      </c>
      <c r="Q114" s="76">
        <v>0</v>
      </c>
      <c r="R114" s="76">
        <v>0</v>
      </c>
      <c r="S114" s="76">
        <v>0</v>
      </c>
      <c r="T114" s="13">
        <f t="shared" si="14"/>
        <v>63.709361247216719</v>
      </c>
      <c r="U114" s="76">
        <v>5.9027998366013064</v>
      </c>
      <c r="V114" s="76">
        <v>0</v>
      </c>
      <c r="W114" s="76">
        <v>0</v>
      </c>
      <c r="X114" s="76">
        <v>66.991932052852263</v>
      </c>
      <c r="Y114" s="76">
        <v>0</v>
      </c>
      <c r="Z114" s="76">
        <v>0</v>
      </c>
      <c r="AA114" s="76">
        <v>0</v>
      </c>
      <c r="AB114" s="76">
        <v>0</v>
      </c>
      <c r="AC114" s="76">
        <v>0</v>
      </c>
      <c r="AD114" s="76">
        <v>0</v>
      </c>
      <c r="AE114" s="76">
        <v>0</v>
      </c>
      <c r="AF114" s="76">
        <v>0</v>
      </c>
      <c r="AG114" s="74">
        <v>0</v>
      </c>
      <c r="AH114" s="74">
        <v>0</v>
      </c>
      <c r="AI114" s="74">
        <v>0</v>
      </c>
      <c r="AJ114" s="74">
        <v>0</v>
      </c>
      <c r="AK114" s="74">
        <v>0</v>
      </c>
      <c r="AL114" s="74">
        <v>0</v>
      </c>
      <c r="AM114" s="13">
        <f t="shared" si="18"/>
        <v>72.894731889453567</v>
      </c>
      <c r="AN114" s="76">
        <v>32.068501069810658</v>
      </c>
      <c r="AO114" s="76">
        <v>199.71239381128345</v>
      </c>
      <c r="AP114" s="74">
        <v>0</v>
      </c>
      <c r="AQ114" s="74">
        <v>0</v>
      </c>
      <c r="AR114" s="74">
        <v>0</v>
      </c>
      <c r="AS114" s="74">
        <v>0</v>
      </c>
      <c r="AT114" s="75">
        <f t="shared" si="17"/>
        <v>1670.4041159407745</v>
      </c>
      <c r="AW114" s="15"/>
    </row>
    <row r="115" spans="1:49" ht="15" x14ac:dyDescent="0.25">
      <c r="A115" s="33" t="s">
        <v>121</v>
      </c>
      <c r="B115" s="76">
        <v>0</v>
      </c>
      <c r="C115" s="76">
        <v>0</v>
      </c>
      <c r="D115" s="76">
        <v>0</v>
      </c>
      <c r="E115" s="76">
        <v>0</v>
      </c>
      <c r="F115" s="55">
        <f t="shared" si="7"/>
        <v>0</v>
      </c>
      <c r="G115" s="76">
        <v>7.1464503478431389</v>
      </c>
      <c r="H115" s="76">
        <v>0</v>
      </c>
      <c r="I115" s="76">
        <v>0</v>
      </c>
      <c r="J115" s="76">
        <v>0</v>
      </c>
      <c r="K115" s="76">
        <v>56.057362875295283</v>
      </c>
      <c r="L115" s="76">
        <v>0</v>
      </c>
      <c r="M115" s="76">
        <v>0</v>
      </c>
      <c r="N115" s="76">
        <v>0</v>
      </c>
      <c r="O115" s="13">
        <f t="shared" si="9"/>
        <v>63.203813223138425</v>
      </c>
      <c r="P115" s="76">
        <v>0.17829999999999999</v>
      </c>
      <c r="Q115" s="76">
        <v>0</v>
      </c>
      <c r="R115" s="76">
        <v>0</v>
      </c>
      <c r="S115" s="76">
        <v>0</v>
      </c>
      <c r="T115" s="13">
        <f t="shared" si="14"/>
        <v>0.17829999999999999</v>
      </c>
      <c r="U115" s="76">
        <v>0</v>
      </c>
      <c r="V115" s="76">
        <v>0</v>
      </c>
      <c r="W115" s="76">
        <v>0</v>
      </c>
      <c r="X115" s="76">
        <v>0</v>
      </c>
      <c r="Y115" s="76">
        <v>0</v>
      </c>
      <c r="Z115" s="76">
        <v>4.7542641191325279</v>
      </c>
      <c r="AA115" s="76">
        <v>0</v>
      </c>
      <c r="AB115" s="76">
        <v>0</v>
      </c>
      <c r="AC115" s="76">
        <v>0</v>
      </c>
      <c r="AD115" s="76">
        <v>0</v>
      </c>
      <c r="AE115" s="76">
        <v>0</v>
      </c>
      <c r="AF115" s="76">
        <v>0</v>
      </c>
      <c r="AG115" s="74">
        <v>0</v>
      </c>
      <c r="AH115" s="74">
        <v>0</v>
      </c>
      <c r="AI115" s="74">
        <v>0</v>
      </c>
      <c r="AJ115" s="74">
        <v>0</v>
      </c>
      <c r="AK115" s="74">
        <v>0</v>
      </c>
      <c r="AL115" s="74">
        <v>0</v>
      </c>
      <c r="AM115" s="13">
        <f t="shared" si="18"/>
        <v>4.7542641191325279</v>
      </c>
      <c r="AN115" s="74">
        <v>0</v>
      </c>
      <c r="AO115" s="74">
        <v>3.7182752364472273</v>
      </c>
      <c r="AP115" s="74">
        <v>0</v>
      </c>
      <c r="AQ115" s="74">
        <v>0</v>
      </c>
      <c r="AR115" s="74">
        <v>0</v>
      </c>
      <c r="AS115" s="74">
        <v>0</v>
      </c>
      <c r="AT115" s="75">
        <f t="shared" si="17"/>
        <v>71.854652578718174</v>
      </c>
      <c r="AW115" s="15"/>
    </row>
    <row r="116" spans="1:49" ht="15" x14ac:dyDescent="0.25">
      <c r="A116" s="71" t="s">
        <v>122</v>
      </c>
      <c r="B116" s="74">
        <v>0</v>
      </c>
      <c r="C116" s="74">
        <v>0</v>
      </c>
      <c r="D116" s="74">
        <v>0</v>
      </c>
      <c r="E116" s="74">
        <v>0</v>
      </c>
      <c r="F116" s="55">
        <f t="shared" si="7"/>
        <v>0</v>
      </c>
      <c r="G116" s="74">
        <v>0</v>
      </c>
      <c r="H116" s="74">
        <v>0</v>
      </c>
      <c r="I116" s="74">
        <v>0</v>
      </c>
      <c r="J116" s="74">
        <v>0</v>
      </c>
      <c r="K116" s="74">
        <v>0</v>
      </c>
      <c r="L116" s="74">
        <v>0</v>
      </c>
      <c r="M116" s="74">
        <v>0</v>
      </c>
      <c r="N116" s="74">
        <v>0</v>
      </c>
      <c r="O116" s="13">
        <f t="shared" si="9"/>
        <v>0</v>
      </c>
      <c r="P116" s="74">
        <v>2.6137999999999999</v>
      </c>
      <c r="Q116" s="74">
        <v>0</v>
      </c>
      <c r="R116" s="74">
        <v>0</v>
      </c>
      <c r="S116" s="74">
        <v>0</v>
      </c>
      <c r="T116" s="13">
        <f t="shared" si="14"/>
        <v>2.6137999999999999</v>
      </c>
      <c r="U116" s="74">
        <v>0</v>
      </c>
      <c r="V116" s="74">
        <v>0</v>
      </c>
      <c r="W116" s="74">
        <v>0</v>
      </c>
      <c r="X116" s="74">
        <v>0</v>
      </c>
      <c r="Y116" s="74">
        <v>0</v>
      </c>
      <c r="Z116" s="74">
        <v>0</v>
      </c>
      <c r="AA116" s="74">
        <v>0</v>
      </c>
      <c r="AB116" s="74">
        <v>0</v>
      </c>
      <c r="AC116" s="74">
        <v>0</v>
      </c>
      <c r="AD116" s="74">
        <v>0</v>
      </c>
      <c r="AE116" s="74">
        <v>0</v>
      </c>
      <c r="AF116" s="74">
        <v>0</v>
      </c>
      <c r="AG116" s="74">
        <v>0</v>
      </c>
      <c r="AH116" s="74">
        <v>0</v>
      </c>
      <c r="AI116" s="74">
        <v>0</v>
      </c>
      <c r="AJ116" s="74">
        <v>0</v>
      </c>
      <c r="AK116" s="74">
        <v>0</v>
      </c>
      <c r="AL116" s="74">
        <v>0</v>
      </c>
      <c r="AM116" s="13">
        <f t="shared" si="18"/>
        <v>0</v>
      </c>
      <c r="AN116" s="74">
        <v>0</v>
      </c>
      <c r="AO116" s="74">
        <v>3.0217755807203153</v>
      </c>
      <c r="AP116" s="74">
        <v>0</v>
      </c>
      <c r="AQ116" s="74">
        <v>0</v>
      </c>
      <c r="AR116" s="74">
        <v>0</v>
      </c>
      <c r="AS116" s="74">
        <v>0</v>
      </c>
      <c r="AT116" s="75">
        <f t="shared" si="17"/>
        <v>5.6355755807203156</v>
      </c>
      <c r="AW116" s="15"/>
    </row>
    <row r="117" spans="1:49" ht="15" x14ac:dyDescent="0.25">
      <c r="A117" s="71" t="s">
        <v>123</v>
      </c>
      <c r="B117" s="74">
        <v>78.413999999999987</v>
      </c>
      <c r="C117" s="74">
        <v>0</v>
      </c>
      <c r="D117" s="74">
        <v>0</v>
      </c>
      <c r="E117" s="74">
        <v>0</v>
      </c>
      <c r="F117" s="55">
        <f t="shared" si="7"/>
        <v>78.413999999999987</v>
      </c>
      <c r="G117" s="74">
        <v>8860.6549999999988</v>
      </c>
      <c r="H117" s="74">
        <v>0</v>
      </c>
      <c r="I117" s="74">
        <v>0</v>
      </c>
      <c r="J117" s="74">
        <v>0</v>
      </c>
      <c r="K117" s="74">
        <v>110.51842977885509</v>
      </c>
      <c r="L117" s="74">
        <v>0</v>
      </c>
      <c r="M117" s="74">
        <v>872.15000000000009</v>
      </c>
      <c r="N117" s="74">
        <v>0</v>
      </c>
      <c r="O117" s="13">
        <f t="shared" si="9"/>
        <v>9843.3234297788531</v>
      </c>
      <c r="P117" s="74">
        <v>7771.0840000000007</v>
      </c>
      <c r="Q117" s="74">
        <v>0</v>
      </c>
      <c r="R117" s="74">
        <v>0</v>
      </c>
      <c r="S117" s="74">
        <v>0</v>
      </c>
      <c r="T117" s="13">
        <f t="shared" si="14"/>
        <v>7771.0840000000007</v>
      </c>
      <c r="U117" s="74">
        <v>3445.9840780296418</v>
      </c>
      <c r="V117" s="74">
        <v>0</v>
      </c>
      <c r="W117" s="74">
        <v>0</v>
      </c>
      <c r="X117" s="74">
        <v>0</v>
      </c>
      <c r="Y117" s="74">
        <v>0</v>
      </c>
      <c r="Z117" s="74">
        <v>9.2062327608680175</v>
      </c>
      <c r="AA117" s="74">
        <v>0</v>
      </c>
      <c r="AB117" s="74">
        <v>0</v>
      </c>
      <c r="AC117" s="74">
        <v>0</v>
      </c>
      <c r="AD117" s="74">
        <v>73.770653996658623</v>
      </c>
      <c r="AE117" s="74">
        <v>0</v>
      </c>
      <c r="AF117" s="74">
        <v>753.63708020463537</v>
      </c>
      <c r="AG117" s="74">
        <v>0</v>
      </c>
      <c r="AH117" s="74">
        <v>91.616126637081592</v>
      </c>
      <c r="AI117" s="74">
        <v>0</v>
      </c>
      <c r="AJ117" s="74">
        <v>0</v>
      </c>
      <c r="AK117" s="74">
        <v>0</v>
      </c>
      <c r="AL117" s="74">
        <v>2.0037257499999996</v>
      </c>
      <c r="AM117" s="13">
        <f t="shared" si="18"/>
        <v>4376.217897378885</v>
      </c>
      <c r="AN117" s="74">
        <v>0</v>
      </c>
      <c r="AO117" s="74">
        <v>5770.4719999999998</v>
      </c>
      <c r="AP117" s="74">
        <v>0</v>
      </c>
      <c r="AQ117" s="74">
        <v>0</v>
      </c>
      <c r="AR117" s="74">
        <v>0</v>
      </c>
      <c r="AS117" s="74">
        <v>0</v>
      </c>
      <c r="AT117" s="75">
        <f t="shared" si="17"/>
        <v>27839.511327157743</v>
      </c>
      <c r="AW117" s="15"/>
    </row>
    <row r="118" spans="1:49" ht="15" x14ac:dyDescent="0.25">
      <c r="A118" s="71" t="s">
        <v>124</v>
      </c>
      <c r="B118" s="74">
        <v>0</v>
      </c>
      <c r="C118" s="74">
        <v>0</v>
      </c>
      <c r="D118" s="74">
        <v>0</v>
      </c>
      <c r="E118" s="74">
        <v>0</v>
      </c>
      <c r="F118" s="55">
        <f t="shared" si="7"/>
        <v>0</v>
      </c>
      <c r="G118" s="74">
        <v>1824.1286229008656</v>
      </c>
      <c r="H118" s="74">
        <v>0</v>
      </c>
      <c r="I118" s="74">
        <v>0</v>
      </c>
      <c r="J118" s="74">
        <v>0</v>
      </c>
      <c r="K118" s="74">
        <v>0.64322124085990473</v>
      </c>
      <c r="L118" s="74">
        <v>0</v>
      </c>
      <c r="M118" s="74">
        <v>108.39111798160197</v>
      </c>
      <c r="N118" s="74">
        <v>0</v>
      </c>
      <c r="O118" s="13">
        <f t="shared" si="9"/>
        <v>1933.1629621233276</v>
      </c>
      <c r="P118" s="74">
        <v>3746.002</v>
      </c>
      <c r="Q118" s="74">
        <v>0</v>
      </c>
      <c r="R118" s="74">
        <v>0</v>
      </c>
      <c r="S118" s="74">
        <v>0</v>
      </c>
      <c r="T118" s="13">
        <f t="shared" si="14"/>
        <v>3746.002</v>
      </c>
      <c r="U118" s="74">
        <v>118.30288505304244</v>
      </c>
      <c r="V118" s="74">
        <v>0</v>
      </c>
      <c r="W118" s="74">
        <v>0</v>
      </c>
      <c r="X118" s="74">
        <v>17.2162884436548</v>
      </c>
      <c r="Y118" s="74">
        <v>0</v>
      </c>
      <c r="Z118" s="74">
        <v>5.3580606166226792E-2</v>
      </c>
      <c r="AA118" s="74">
        <v>7.9609238426495046E-2</v>
      </c>
      <c r="AB118" s="74">
        <v>0</v>
      </c>
      <c r="AC118" s="74">
        <v>0</v>
      </c>
      <c r="AD118" s="74">
        <v>0</v>
      </c>
      <c r="AE118" s="74">
        <v>0</v>
      </c>
      <c r="AF118" s="74">
        <v>212.38672058245959</v>
      </c>
      <c r="AG118" s="74">
        <v>0</v>
      </c>
      <c r="AH118" s="74">
        <v>10.193910856694146</v>
      </c>
      <c r="AI118" s="74">
        <v>0</v>
      </c>
      <c r="AJ118" s="74">
        <v>0</v>
      </c>
      <c r="AK118" s="74">
        <v>0</v>
      </c>
      <c r="AL118" s="74">
        <v>15.775080000000003</v>
      </c>
      <c r="AM118" s="13">
        <f t="shared" si="18"/>
        <v>374.00807478044374</v>
      </c>
      <c r="AN118" s="74">
        <v>31.585052897135419</v>
      </c>
      <c r="AO118" s="74">
        <v>6197.4949999999999</v>
      </c>
      <c r="AP118" s="74">
        <v>0</v>
      </c>
      <c r="AQ118" s="74">
        <v>0</v>
      </c>
      <c r="AR118" s="74">
        <v>0</v>
      </c>
      <c r="AS118" s="74">
        <v>0</v>
      </c>
      <c r="AT118" s="75">
        <f t="shared" si="17"/>
        <v>12282.253089800906</v>
      </c>
      <c r="AW118" s="15"/>
    </row>
    <row r="119" spans="1:49" ht="15.75" thickBot="1" x14ac:dyDescent="0.3">
      <c r="A119" s="77" t="s">
        <v>125</v>
      </c>
      <c r="B119" s="78"/>
      <c r="C119" s="78"/>
      <c r="D119" s="78"/>
      <c r="E119" s="78"/>
      <c r="F119" s="79">
        <f t="shared" si="7"/>
        <v>0</v>
      </c>
      <c r="G119" s="78"/>
      <c r="H119" s="78"/>
      <c r="I119" s="78"/>
      <c r="J119" s="78"/>
      <c r="K119" s="78"/>
      <c r="L119" s="78"/>
      <c r="M119" s="78"/>
      <c r="N119" s="78"/>
      <c r="O119" s="80">
        <f t="shared" si="9"/>
        <v>0</v>
      </c>
      <c r="P119" s="78"/>
      <c r="Q119" s="78"/>
      <c r="R119" s="78"/>
      <c r="S119" s="78"/>
      <c r="T119" s="80">
        <f t="shared" si="14"/>
        <v>0</v>
      </c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  <c r="AL119" s="78"/>
      <c r="AM119" s="80">
        <f t="shared" si="18"/>
        <v>0</v>
      </c>
      <c r="AN119" s="78"/>
      <c r="AO119" s="78"/>
      <c r="AP119" s="78"/>
      <c r="AQ119" s="78"/>
      <c r="AR119" s="78"/>
      <c r="AS119" s="78"/>
      <c r="AT119" s="81">
        <f t="shared" si="17"/>
        <v>0</v>
      </c>
    </row>
    <row r="120" spans="1:49" ht="15" x14ac:dyDescent="0.25">
      <c r="A120" s="54" t="s">
        <v>126</v>
      </c>
      <c r="B120" s="42"/>
      <c r="C120" s="42"/>
      <c r="D120" s="42"/>
      <c r="E120" s="42"/>
      <c r="F120" s="82">
        <f t="shared" si="7"/>
        <v>0</v>
      </c>
      <c r="G120" s="42">
        <v>491.52463563660672</v>
      </c>
      <c r="H120" s="42"/>
      <c r="I120" s="42"/>
      <c r="J120" s="42"/>
      <c r="K120" s="42">
        <v>6.9797722387312238</v>
      </c>
      <c r="L120" s="42"/>
      <c r="M120" s="42">
        <v>15.993428794190262</v>
      </c>
      <c r="N120" s="42"/>
      <c r="O120" s="83">
        <f t="shared" si="9"/>
        <v>514.49783666952817</v>
      </c>
      <c r="P120" s="42"/>
      <c r="Q120" s="42"/>
      <c r="R120" s="42"/>
      <c r="S120" s="42"/>
      <c r="T120" s="83">
        <f t="shared" si="14"/>
        <v>0</v>
      </c>
      <c r="U120" s="42"/>
      <c r="V120" s="42"/>
      <c r="W120" s="42"/>
      <c r="X120" s="42"/>
      <c r="Y120" s="42"/>
      <c r="Z120" s="42">
        <v>0.58141803114812773</v>
      </c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83">
        <f t="shared" si="18"/>
        <v>0.58141803114812773</v>
      </c>
      <c r="AN120" s="42"/>
      <c r="AO120" s="42">
        <v>13.455158315230591</v>
      </c>
      <c r="AP120" s="42"/>
      <c r="AQ120" s="42"/>
      <c r="AR120" s="42"/>
      <c r="AS120" s="42"/>
      <c r="AT120" s="84">
        <f t="shared" si="17"/>
        <v>528.53441301590692</v>
      </c>
    </row>
    <row r="121" spans="1:49" ht="15" x14ac:dyDescent="0.25">
      <c r="A121" s="54" t="s">
        <v>127</v>
      </c>
      <c r="B121" s="42"/>
      <c r="C121" s="42"/>
      <c r="D121" s="42"/>
      <c r="E121" s="42"/>
      <c r="F121" s="82">
        <f t="shared" si="7"/>
        <v>0</v>
      </c>
      <c r="G121" s="42">
        <v>73.38017171390797</v>
      </c>
      <c r="H121" s="42"/>
      <c r="I121" s="42"/>
      <c r="J121" s="42"/>
      <c r="K121" s="42">
        <v>0.64322124085990473</v>
      </c>
      <c r="L121" s="42"/>
      <c r="M121" s="42">
        <v>0.18594970134354422</v>
      </c>
      <c r="N121" s="42"/>
      <c r="O121" s="83">
        <f t="shared" si="9"/>
        <v>74.209342656111417</v>
      </c>
      <c r="P121" s="42"/>
      <c r="Q121" s="42"/>
      <c r="R121" s="42"/>
      <c r="S121" s="42"/>
      <c r="T121" s="83">
        <f t="shared" si="14"/>
        <v>0</v>
      </c>
      <c r="U121" s="42"/>
      <c r="V121" s="42"/>
      <c r="W121" s="42"/>
      <c r="X121" s="42"/>
      <c r="Y121" s="42"/>
      <c r="Z121" s="42">
        <v>5.3580606166226792E-2</v>
      </c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83">
        <f t="shared" si="18"/>
        <v>5.3580606166226792E-2</v>
      </c>
      <c r="AN121" s="42"/>
      <c r="AO121" s="42">
        <v>0.83713596444239879</v>
      </c>
      <c r="AP121" s="42"/>
      <c r="AQ121" s="42"/>
      <c r="AR121" s="42"/>
      <c r="AS121" s="42"/>
      <c r="AT121" s="84">
        <f t="shared" si="17"/>
        <v>75.100059226720035</v>
      </c>
    </row>
    <row r="122" spans="1:49" ht="15" x14ac:dyDescent="0.25">
      <c r="A122" s="54" t="s">
        <v>128</v>
      </c>
      <c r="B122" s="42"/>
      <c r="C122" s="42"/>
      <c r="D122" s="42"/>
      <c r="E122" s="42"/>
      <c r="F122" s="82">
        <f t="shared" si="7"/>
        <v>0</v>
      </c>
      <c r="G122" s="32">
        <v>0</v>
      </c>
      <c r="H122" s="32"/>
      <c r="I122" s="85"/>
      <c r="J122" s="42"/>
      <c r="K122" s="42">
        <v>110.51842977885509</v>
      </c>
      <c r="L122" s="42"/>
      <c r="M122" s="42">
        <v>0</v>
      </c>
      <c r="N122" s="42"/>
      <c r="O122" s="83">
        <f t="shared" si="9"/>
        <v>110.51842977885509</v>
      </c>
      <c r="P122" s="42"/>
      <c r="Q122" s="42"/>
      <c r="R122" s="42"/>
      <c r="S122" s="42"/>
      <c r="T122" s="83">
        <f t="shared" si="14"/>
        <v>0</v>
      </c>
      <c r="U122" s="42"/>
      <c r="V122" s="42"/>
      <c r="W122" s="42"/>
      <c r="X122" s="42"/>
      <c r="Y122" s="42"/>
      <c r="Z122" s="42">
        <v>9.2062327608680175</v>
      </c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83">
        <f t="shared" si="18"/>
        <v>9.2062327608680175</v>
      </c>
      <c r="AN122" s="42"/>
      <c r="AO122" s="42">
        <v>9.8879075650944248</v>
      </c>
      <c r="AP122" s="42"/>
      <c r="AQ122" s="42"/>
      <c r="AR122" s="42"/>
      <c r="AS122" s="42"/>
      <c r="AT122" s="84">
        <f t="shared" si="17"/>
        <v>129.61257010481754</v>
      </c>
    </row>
    <row r="123" spans="1:49" ht="15" x14ac:dyDescent="0.25">
      <c r="A123" s="54" t="s">
        <v>129</v>
      </c>
      <c r="B123" s="42"/>
      <c r="C123" s="42"/>
      <c r="D123" s="32"/>
      <c r="E123" s="32"/>
      <c r="F123" s="82">
        <f t="shared" si="7"/>
        <v>0</v>
      </c>
      <c r="G123" s="32">
        <v>1309.2622750076719</v>
      </c>
      <c r="H123" s="32"/>
      <c r="I123" s="85"/>
      <c r="J123" s="42"/>
      <c r="K123" s="42">
        <v>56.941498451581147</v>
      </c>
      <c r="L123" s="42"/>
      <c r="M123" s="42">
        <v>1.896166076952E-3</v>
      </c>
      <c r="N123" s="42"/>
      <c r="O123" s="83">
        <f t="shared" si="9"/>
        <v>1366.2056696253298</v>
      </c>
      <c r="P123" s="42"/>
      <c r="Q123" s="42"/>
      <c r="R123" s="42"/>
      <c r="S123" s="42"/>
      <c r="T123" s="83">
        <f t="shared" si="14"/>
        <v>0</v>
      </c>
      <c r="U123" s="42"/>
      <c r="V123" s="42"/>
      <c r="W123" s="42"/>
      <c r="X123" s="42"/>
      <c r="Y123" s="42"/>
      <c r="Z123" s="42">
        <v>4.7432513251120989</v>
      </c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83">
        <f t="shared" si="18"/>
        <v>4.7432513251120989</v>
      </c>
      <c r="AN123" s="42"/>
      <c r="AO123" s="42">
        <v>0</v>
      </c>
      <c r="AP123" s="42"/>
      <c r="AQ123" s="42"/>
      <c r="AR123" s="42"/>
      <c r="AS123" s="42"/>
      <c r="AT123" s="84">
        <f t="shared" si="17"/>
        <v>1370.948920950442</v>
      </c>
    </row>
    <row r="124" spans="1:49" x14ac:dyDescent="0.2">
      <c r="B124" s="86"/>
      <c r="C124" s="87"/>
      <c r="D124" s="88"/>
      <c r="E124" s="88"/>
      <c r="G124" s="88"/>
      <c r="H124" s="88"/>
      <c r="I124" s="89"/>
    </row>
    <row r="125" spans="1:49" ht="12.75" x14ac:dyDescent="0.2">
      <c r="A125" s="90"/>
      <c r="B125" s="91"/>
      <c r="C125" s="92"/>
      <c r="D125" s="88"/>
      <c r="E125" s="88"/>
      <c r="G125" s="88"/>
      <c r="H125" s="88"/>
      <c r="I125" s="89"/>
    </row>
    <row r="126" spans="1:49" x14ac:dyDescent="0.2">
      <c r="B126" s="93"/>
      <c r="C126" s="92"/>
      <c r="D126" s="88"/>
      <c r="E126" s="88"/>
      <c r="G126" s="88"/>
      <c r="H126" s="88"/>
      <c r="I126" s="89"/>
    </row>
  </sheetData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&amp;F&amp;RPage &amp;P</oddHeader>
    <oddFooter>&amp;RRéalisé par l'ICEDD asbl pour le compte du Service Public de Wallonie Energie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bcb532-ba76-498e-904d-2f07e1c22d24">
      <Terms xmlns="http://schemas.microsoft.com/office/infopath/2007/PartnerControls"/>
    </lcf76f155ced4ddcb4097134ff3c332f>
    <Chapitre xmlns="82bcb532-ba76-498e-904d-2f07e1c22d24">Ch3_global</Chapitre>
    <Chap_New xmlns="82bcb532-ba76-498e-904d-2f07e1c22d24" xsi:nil="true"/>
    <Rmq xmlns="82bcb532-ba76-498e-904d-2f07e1c22d24" xsi:nil="true"/>
    <TestChoix xmlns="82bcb532-ba76-498e-904d-2f07e1c22d24" xsi:nil="true"/>
    <Statut xmlns="82bcb532-ba76-498e-904d-2f07e1c22d24" xsi:nil="true"/>
    <StatutVersion xmlns="82bcb532-ba76-498e-904d-2f07e1c22d24">Version courante</StatutVersion>
    <_Chapitre xmlns="82bcb532-ba76-498e-904d-2f07e1c22d24">1. Product,/Transfo/Renouvelable</_Chapitre>
    <D_x00e9_livrable xmlns="82bcb532-ba76-498e-904d-2f07e1c22d24" xsi:nil="true"/>
    <Ann_x00e9_eDonn_x00e9_es xmlns="82bcb532-ba76-498e-904d-2f07e1c22d24">2023</Ann_x00e9_eDonn_x00e9_es>
    <_TypD_x00e9_lvrable xmlns="82bcb532-ba76-498e-904d-2f07e1c22d24">Rapport</_TypD_x00e9_lvrabl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581DFBBD71804AA0159412BAF26865" ma:contentTypeVersion="34" ma:contentTypeDescription="Crée un document." ma:contentTypeScope="" ma:versionID="88e9065c94e8c777ac921a13d2dddb36">
  <xsd:schema xmlns:xsd="http://www.w3.org/2001/XMLSchema" xmlns:xs="http://www.w3.org/2001/XMLSchema" xmlns:p="http://schemas.microsoft.com/office/2006/metadata/properties" xmlns:ns2="82bcb532-ba76-498e-904d-2f07e1c22d24" xmlns:ns3="7de9d072-4df8-46a5-9e95-ef4fc44def81" targetNamespace="http://schemas.microsoft.com/office/2006/metadata/properties" ma:root="true" ma:fieldsID="3521f03f41a5bb09af300b1dc6f44353" ns2:_="" ns3:_="">
    <xsd:import namespace="82bcb532-ba76-498e-904d-2f07e1c22d24"/>
    <xsd:import namespace="7de9d072-4df8-46a5-9e95-ef4fc44def81"/>
    <xsd:element name="properties">
      <xsd:complexType>
        <xsd:sequence>
          <xsd:element name="documentManagement">
            <xsd:complexType>
              <xsd:all>
                <xsd:element ref="ns2:Statut" minOccurs="0"/>
                <xsd:element ref="ns2:_TypD_x00e9_lvrable" minOccurs="0"/>
                <xsd:element ref="ns2:_Chapitre" minOccurs="0"/>
                <xsd:element ref="ns2:D_x00e9_livrable" minOccurs="0"/>
                <xsd:element ref="ns2:Rmq" minOccurs="0"/>
                <xsd:element ref="ns2:TestChoix" minOccurs="0"/>
                <xsd:element ref="ns3:SharedWithDetails" minOccurs="0"/>
                <xsd:element ref="ns2:MediaServiceMetadata" minOccurs="0"/>
                <xsd:element ref="ns3:SharedWithUsers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StatutVersion" minOccurs="0"/>
                <xsd:element ref="ns2:Ann_x00e9_eDonn_x00e9_es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hapitre" minOccurs="0"/>
                <xsd:element ref="ns2:Chap_N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cb532-ba76-498e-904d-2f07e1c22d24" elementFormDefault="qualified">
    <xsd:import namespace="http://schemas.microsoft.com/office/2006/documentManagement/types"/>
    <xsd:import namespace="http://schemas.microsoft.com/office/infopath/2007/PartnerControls"/>
    <xsd:element name="Statut" ma:index="2" nillable="true" ma:displayName="Statut_Fichier_OLD" ma:format="Dropdown" ma:internalName="Statut">
      <xsd:simpleType>
        <xsd:union memberTypes="dms:Text">
          <xsd:simpleType>
            <xsd:restriction base="dms:Choice">
              <xsd:enumeration value="En préparation"/>
              <xsd:enumeration value="Transmis"/>
              <xsd:enumeration value="Validé"/>
              <xsd:enumeration value="Ancienne Version"/>
              <xsd:enumeration value="Définitif"/>
            </xsd:restriction>
          </xsd:simpleType>
        </xsd:union>
      </xsd:simpleType>
    </xsd:element>
    <xsd:element name="_TypD_x00e9_lvrable" ma:index="3" nillable="true" ma:displayName="TypeDélivrable" ma:format="Dropdown" ma:internalName="_TypD_x00e9_lvrable">
      <xsd:simpleType>
        <xsd:restriction base="dms:Choice">
          <xsd:enumeration value="Note methodologique"/>
          <xsd:enumeration value="Rapport"/>
          <xsd:enumeration value="Présentation CA"/>
          <xsd:enumeration value="Note de synthese"/>
          <xsd:enumeration value="Early Estimate"/>
          <xsd:enumeration value="AQ"/>
          <xsd:enumeration value="AQ désagrégé"/>
          <xsd:enumeration value="SHARE"/>
        </xsd:restriction>
      </xsd:simpleType>
    </xsd:element>
    <xsd:element name="_Chapitre" ma:index="4" nillable="true" ma:displayName="_Chapitre" ma:default="1. Product,/Transfo/Renouvelable" ma:format="Dropdown" ma:internalName="_Chapitre" ma:readOnly="false">
      <xsd:simpleType>
        <xsd:restriction base="dms:Choice">
          <xsd:enumeration value="1. Product,/Transfo/Renouvelable"/>
          <xsd:enumeration value="2. Transport"/>
          <xsd:enumeration value="3. Industrie"/>
          <xsd:enumeration value="3. Bilan Global"/>
          <xsd:enumeration value="4. Domestique"/>
          <xsd:enumeration value="4. Bilan Provisoire"/>
          <xsd:enumeration value="5. Bilans communaux"/>
        </xsd:restriction>
      </xsd:simpleType>
    </xsd:element>
    <xsd:element name="D_x00e9_livrable" ma:index="5" nillable="true" ma:displayName="Délivrable" ma:format="Dropdown" ma:list="697ff413-59e8-481a-97ed-19e4f6a4f149" ma:internalName="D_x00e9_livrable" ma:showField="Title">
      <xsd:simpleType>
        <xsd:restriction base="dms:Lookup"/>
      </xsd:simpleType>
    </xsd:element>
    <xsd:element name="Rmq" ma:index="6" nillable="true" ma:displayName="Rmq" ma:format="Dropdown" ma:internalName="Rmq" ma:readOnly="false">
      <xsd:simpleType>
        <xsd:restriction base="dms:Text">
          <xsd:maxLength value="255"/>
        </xsd:restriction>
      </xsd:simpleType>
    </xsd:element>
    <xsd:element name="TestChoix" ma:index="7" nillable="true" ma:displayName="TestChoix" ma:format="Dropdown" ma:internalName="TestChoix" ma:readOnly="false">
      <xsd:simpleType>
        <xsd:restriction base="dms:Choice">
          <xsd:enumeration value="Choix 1"/>
          <xsd:enumeration value="Choix 2"/>
          <xsd:enumeration value="Choix 3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tVersion" ma:index="21" nillable="true" ma:displayName="StatutDocument" ma:default="Version courante" ma:description="Dès qu'une nouvelle version d'un fichier est déposée sur le site, changer la version précédente en &quot;Ancienne version&quot;" ma:format="RadioButtons" ma:internalName="StatutVersion">
      <xsd:simpleType>
        <xsd:restriction base="dms:Choice">
          <xsd:enumeration value="Version courante"/>
          <xsd:enumeration value="Ancienne version"/>
          <xsd:enumeration value="Doc de travail"/>
        </xsd:restriction>
      </xsd:simpleType>
    </xsd:element>
    <xsd:element name="Ann_x00e9_eDonn_x00e9_es" ma:index="22" nillable="true" ma:displayName="AnnéeDonnées" ma:description="année des données présentes dans le rapport" ma:format="Dropdown" ma:internalName="Ann_x00e9_eDonn_x00e9_es">
      <xsd:simpleType>
        <xsd:restriction base="dms:Choice">
          <xsd:enumeration value="2024"/>
          <xsd:enumeration value="2023"/>
          <xsd:enumeration value="2022"/>
          <xsd:enumeration value="2021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cc4018d8-b214-4a48-af45-02710e18d6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Chapitre" ma:index="30" nillable="true" ma:displayName="Chapitre_Old" ma:description="ancienne classification" ma:format="Dropdown" ma:internalName="Chapitre">
      <xsd:simpleType>
        <xsd:restriction base="dms:Choice">
          <xsd:enumeration value="Ch1_Transfo_SER"/>
          <xsd:enumeration value="Ch2_Transport"/>
          <xsd:enumeration value="Ch3_Industrie"/>
          <xsd:enumeration value="Ch3_global"/>
          <xsd:enumeration value="Ch4_domestique"/>
        </xsd:restriction>
      </xsd:simpleType>
    </xsd:element>
    <xsd:element name="Chap_New" ma:index="31" nillable="true" ma:displayName="Chapitre_New" ma:description="Chapitre pour la convention 2026" ma:format="Dropdown" ma:internalName="Chap_New">
      <xsd:simpleType>
        <xsd:restriction base="dms:Choice">
          <xsd:enumeration value="Ch1 Production et cogénération"/>
          <xsd:enumeration value="Ch2 Renouvelable"/>
          <xsd:enumeration value="Ch3 Produits pétroliers"/>
          <xsd:enumeration value="Ch4 Gaz"/>
          <xsd:enumeration value="Ch5 Combustibles solides"/>
          <xsd:enumeration value="Ch6 Électricité et chaleur"/>
          <xsd:enumeration value="ch7 bilans communaux et recueil"/>
          <xsd:enumeration value="DIVER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9d072-4df8-46a5-9e95-ef4fc44def81" elementFormDefault="qualified">
    <xsd:import namespace="http://schemas.microsoft.com/office/2006/documentManagement/types"/>
    <xsd:import namespace="http://schemas.microsoft.com/office/infopath/2007/PartnerControls"/>
    <xsd:element name="SharedWithDetails" ma:index="8" nillable="true" ma:displayName="Partagé avec détails" ma:hidden="true" ma:internalName="SharedWithDetails" ma:readOnly="true">
      <xsd:simpleType>
        <xsd:restriction base="dms:Note"/>
      </xsd:simpleType>
    </xsd:element>
    <xsd:element name="SharedWithUsers" ma:index="13" nillable="true" ma:displayName="Partagé avec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77C697-3329-4AD8-8EC9-48BB86EB8A8D}">
  <ds:schemaRefs>
    <ds:schemaRef ds:uri="http://schemas.microsoft.com/office/2006/metadata/properties"/>
    <ds:schemaRef ds:uri="http://schemas.microsoft.com/office/infopath/2007/PartnerControls"/>
    <ds:schemaRef ds:uri="82bcb532-ba76-498e-904d-2f07e1c22d24"/>
  </ds:schemaRefs>
</ds:datastoreItem>
</file>

<file path=customXml/itemProps2.xml><?xml version="1.0" encoding="utf-8"?>
<ds:datastoreItem xmlns:ds="http://schemas.openxmlformats.org/officeDocument/2006/customXml" ds:itemID="{DFA4C2BD-4A06-4EC2-8915-E00479BCC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cb532-ba76-498e-904d-2f07e1c22d24"/>
    <ds:schemaRef ds:uri="7de9d072-4df8-46a5-9e95-ef4fc44def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8D51AF-5845-45D9-8828-42E7152F42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2023</vt:lpstr>
      <vt:lpstr>'2023'!Zone_d_impression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Simus</dc:creator>
  <cp:lastModifiedBy>NOLLEVAUX Hugues</cp:lastModifiedBy>
  <dcterms:created xsi:type="dcterms:W3CDTF">2026-01-21T07:08:52Z</dcterms:created>
  <dcterms:modified xsi:type="dcterms:W3CDTF">2026-01-27T15:31:08Z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0x010100A3581DFBBD71804AA0159412BAF26865</vt:lpwstr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2026-01-27T15:25:30Z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2438e9ee-dd02-4abe-88a6-b111bd001d29</vt:lpwstr>
  </property>
  <property fmtid="{D5CDD505-2E9C-101B-9397-08002B2CF9AE}" pid="10" name="MSIP_Label_97a477d1-147d-4e34-b5e3-7b26d2f44870_ContentBits">
    <vt:lpwstr>0</vt:lpwstr>
  </property>
  <property fmtid="{D5CDD505-2E9C-101B-9397-08002B2CF9AE}" pid="11" name="MSIP_Label_97a477d1-147d-4e34-b5e3-7b26d2f44870_Tag">
    <vt:lpwstr>10, 3, 0, 1</vt:lpwstr>
  </property>
</Properties>
</file>