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127527\Documents\Pièces jointes\"/>
    </mc:Choice>
  </mc:AlternateContent>
  <xr:revisionPtr revIDLastSave="0" documentId="8_{00153235-BBDB-4F7F-9785-607BECA6170A}" xr6:coauthVersionLast="47" xr6:coauthVersionMax="47" xr10:uidLastSave="{00000000-0000-0000-0000-000000000000}"/>
  <bookViews>
    <workbookView xWindow="19092" yWindow="504" windowWidth="23256" windowHeight="12456" xr2:uid="{25A1C301-DEB7-417B-966C-872B78E7E70B}"/>
  </bookViews>
  <sheets>
    <sheet name="2022" sheetId="1" r:id="rId1"/>
  </sheets>
  <definedNames>
    <definedName name="_Key1" hidden="1">#REF!</definedName>
    <definedName name="_Order1" hidden="1">255</definedName>
    <definedName name="_Sort" hidden="1">#REF!</definedName>
    <definedName name="a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IOGimportcountries">#REF!</definedName>
    <definedName name="btnMenuImportAsciiDirectory">"btnMenuimportAsciiDirectory"</definedName>
    <definedName name="ChosenCountry">#REF!</definedName>
    <definedName name="ChosenUnit">#REF!</definedName>
    <definedName name="ChosenYear">#REF!</definedName>
    <definedName name="CountCoal">#REF!</definedName>
    <definedName name="CountEle">#REF!</definedName>
    <definedName name="CountGas">#REF!</definedName>
    <definedName name="CountOil">#REF!</definedName>
    <definedName name="CountRen">#REF!</definedName>
    <definedName name="Countries">#REF!</definedName>
    <definedName name="Country">#REF!</definedName>
    <definedName name="CountryCode">#REF!</definedName>
    <definedName name="CountryList">#REF!</definedName>
    <definedName name="CountryRow">#REF!</definedName>
    <definedName name="CountryRowBBIOGImport">#REF!</definedName>
    <definedName name="defaultCalorificValuesUpperLeft">#REF!</definedName>
    <definedName name="ele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g">#REF!</definedName>
    <definedName name="GCV">#REF!</definedName>
    <definedName name="GLOBAL_T12">#REF!</definedName>
    <definedName name="GLOBAL_T13">#REF!</definedName>
    <definedName name="GLOBAL_T4">#REF!</definedName>
    <definedName name="GLOBAL_T8">#REF!</definedName>
    <definedName name="_xlnm.Print_Titles" localSheetId="0">'2022'!$A:$A,'2022'!$2:$2</definedName>
    <definedName name="IndexYear">#REF!</definedName>
    <definedName name="IsoCodes">#REF!</definedName>
    <definedName name="Lang">#REF!</definedName>
    <definedName name="LangCntry">#REF!</definedName>
    <definedName name="LANGCover">#REF!</definedName>
    <definedName name="LangMenu">#REF!</definedName>
    <definedName name="LangT1C">#REF!</definedName>
    <definedName name="LangT1R">#REF!</definedName>
    <definedName name="LangT2bC">#REF!</definedName>
    <definedName name="LangT2bR">#REF!</definedName>
    <definedName name="LangT2C">#REF!</definedName>
    <definedName name="LANGT2R">#REF!</definedName>
    <definedName name="LangT3C">#REF!</definedName>
    <definedName name="LangT3R_1">#REF!</definedName>
    <definedName name="LangT3R_2">#REF!</definedName>
    <definedName name="LangT4C">#REF!</definedName>
    <definedName name="LANGT4C1">#REF!</definedName>
    <definedName name="LANGT4C2">#REF!</definedName>
    <definedName name="LANGT4R">#REF!</definedName>
    <definedName name="LangT4R_1">#REF!</definedName>
    <definedName name="LangT4R_2">#REF!</definedName>
    <definedName name="LangT5aR">#REF!</definedName>
    <definedName name="LangT5bC">#REF!</definedName>
    <definedName name="LangT5bR">#REF!</definedName>
    <definedName name="LangT5C">#REF!</definedName>
    <definedName name="LangT5cC">#REF!</definedName>
    <definedName name="LangT5cR">#REF!</definedName>
    <definedName name="LangT5R">#REF!</definedName>
    <definedName name="LangT6C">#REF!</definedName>
    <definedName name="LangT6R">#REF!</definedName>
    <definedName name="LANGTS">#REF!</definedName>
    <definedName name="LangTS1">#REF!</definedName>
    <definedName name="LangTS10">#REF!</definedName>
    <definedName name="LangTS2">#REF!</definedName>
    <definedName name="LangTS2b">#REF!</definedName>
    <definedName name="LangTS2b2">#REF!</definedName>
    <definedName name="LangTS3i">#REF!</definedName>
    <definedName name="LangTS3ii">#REF!</definedName>
    <definedName name="LangTS4i">#REF!</definedName>
    <definedName name="LangTS4ii">#REF!</definedName>
    <definedName name="LangTS5">#REF!</definedName>
    <definedName name="language_code_list">#REF!</definedName>
    <definedName name="LastYear">#REF!</definedName>
    <definedName name="MCM">#REF!</definedName>
    <definedName name="MenuButton">#REF!</definedName>
    <definedName name="oilCalorificValuesUpperLeft">#REF!</definedName>
    <definedName name="PartnersISO">#REF!</definedName>
    <definedName name="PartnersList">#REF!</definedName>
    <definedName name="Resolution">1</definedName>
    <definedName name="RussianVisible">#REF!</definedName>
    <definedName name="SAPBEXhrIndnt" hidden="1">"Wide"</definedName>
    <definedName name="SAPsysID" hidden="1">"708C5W7SBKP804JT78WJ0JNKI"</definedName>
    <definedName name="SAPwbID" hidden="1">"ARS"</definedName>
    <definedName name="ShortNamesISO">#REF!</definedName>
    <definedName name="Source">#REF!</definedName>
    <definedName name="table6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extCodeFilter">#REF!</definedName>
    <definedName name="tiket">#REF!</definedName>
    <definedName name="TJ">#REF!</definedName>
    <definedName name="TP.Petroleum">#REF!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Electricity._.Questionnaire.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YEARS">#REF!</definedName>
    <definedName name="Yearstock">#REF!+1</definedName>
    <definedName name="_xlnm.Print_Area" localSheetId="0">'2022'!$A$1:$AT$123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20" i="1" l="1"/>
  <c r="K120" i="1"/>
  <c r="O120" i="1" s="1"/>
  <c r="AT120" i="1" s="1"/>
  <c r="Z123" i="1"/>
  <c r="AM123" i="1" s="1"/>
  <c r="K123" i="1"/>
  <c r="Z122" i="1"/>
  <c r="AM122" i="1" s="1"/>
  <c r="K122" i="1"/>
  <c r="AM117" i="1"/>
  <c r="AM118" i="1"/>
  <c r="AM119" i="1"/>
  <c r="AM120" i="1"/>
  <c r="AM121" i="1"/>
  <c r="T114" i="1"/>
  <c r="T115" i="1"/>
  <c r="T116" i="1"/>
  <c r="T117" i="1"/>
  <c r="T118" i="1"/>
  <c r="T119" i="1"/>
  <c r="AT119" i="1" s="1"/>
  <c r="T120" i="1"/>
  <c r="T121" i="1"/>
  <c r="T122" i="1"/>
  <c r="T123" i="1"/>
  <c r="O115" i="1"/>
  <c r="O116" i="1"/>
  <c r="O117" i="1"/>
  <c r="O118" i="1"/>
  <c r="O119" i="1"/>
  <c r="O121" i="1"/>
  <c r="O122" i="1"/>
  <c r="O123" i="1"/>
  <c r="O114" i="1"/>
  <c r="AT121" i="1"/>
  <c r="F119" i="1"/>
  <c r="F123" i="1"/>
  <c r="F122" i="1"/>
  <c r="F121" i="1"/>
  <c r="F120" i="1"/>
  <c r="AT123" i="1" l="1"/>
  <c r="AT122" i="1"/>
  <c r="T4" i="1" l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AM113" i="1"/>
  <c r="AM114" i="1"/>
  <c r="AM115" i="1"/>
  <c r="AM116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3" i="1"/>
  <c r="T3" i="1"/>
  <c r="AT84" i="1" l="1"/>
  <c r="AT88" i="1"/>
  <c r="AT87" i="1"/>
  <c r="AT86" i="1"/>
  <c r="AT85" i="1"/>
  <c r="AT95" i="1"/>
  <c r="AT83" i="1"/>
  <c r="AT94" i="1"/>
  <c r="AT82" i="1"/>
  <c r="AT93" i="1"/>
  <c r="AT81" i="1"/>
  <c r="AT92" i="1"/>
  <c r="AT80" i="1"/>
  <c r="AT91" i="1"/>
  <c r="AT79" i="1"/>
  <c r="AT90" i="1"/>
  <c r="AT78" i="1"/>
  <c r="AT89" i="1"/>
  <c r="AT77" i="1"/>
  <c r="AT76" i="1"/>
  <c r="F75" i="1" l="1"/>
  <c r="F74" i="1"/>
  <c r="O3" i="1"/>
  <c r="C69" i="1" l="1"/>
  <c r="C68" i="1" s="1"/>
  <c r="D69" i="1"/>
  <c r="D68" i="1" s="1"/>
  <c r="E69" i="1"/>
  <c r="E68" i="1" s="1"/>
  <c r="G69" i="1"/>
  <c r="G68" i="1" s="1"/>
  <c r="H69" i="1"/>
  <c r="H68" i="1" s="1"/>
  <c r="I69" i="1"/>
  <c r="I68" i="1" s="1"/>
  <c r="J69" i="1"/>
  <c r="J68" i="1" s="1"/>
  <c r="K69" i="1"/>
  <c r="K68" i="1" s="1"/>
  <c r="L69" i="1"/>
  <c r="L68" i="1" s="1"/>
  <c r="M69" i="1"/>
  <c r="M68" i="1" s="1"/>
  <c r="N69" i="1"/>
  <c r="N68" i="1" s="1"/>
  <c r="P69" i="1"/>
  <c r="P68" i="1" s="1"/>
  <c r="T68" i="1" s="1"/>
  <c r="Q69" i="1"/>
  <c r="Q68" i="1" s="1"/>
  <c r="R69" i="1"/>
  <c r="R68" i="1" s="1"/>
  <c r="S69" i="1"/>
  <c r="S68" i="1" s="1"/>
  <c r="U69" i="1"/>
  <c r="U68" i="1" s="1"/>
  <c r="V69" i="1"/>
  <c r="V68" i="1" s="1"/>
  <c r="W69" i="1"/>
  <c r="W68" i="1" s="1"/>
  <c r="X69" i="1"/>
  <c r="X68" i="1" s="1"/>
  <c r="Y69" i="1"/>
  <c r="Y68" i="1" s="1"/>
  <c r="Z69" i="1"/>
  <c r="Z68" i="1" s="1"/>
  <c r="AA69" i="1"/>
  <c r="AA68" i="1" s="1"/>
  <c r="AB69" i="1"/>
  <c r="AB68" i="1" s="1"/>
  <c r="AC69" i="1"/>
  <c r="AC68" i="1" s="1"/>
  <c r="AD69" i="1"/>
  <c r="AD68" i="1" s="1"/>
  <c r="AE69" i="1"/>
  <c r="AE68" i="1" s="1"/>
  <c r="AF69" i="1"/>
  <c r="AF68" i="1" s="1"/>
  <c r="AG69" i="1"/>
  <c r="AG68" i="1" s="1"/>
  <c r="AH69" i="1"/>
  <c r="AH68" i="1" s="1"/>
  <c r="AO69" i="1"/>
  <c r="AO68" i="1" s="1"/>
  <c r="AN69" i="1"/>
  <c r="AN68" i="1" s="1"/>
  <c r="AL69" i="1"/>
  <c r="AL68" i="1" s="1"/>
  <c r="AP69" i="1"/>
  <c r="AP68" i="1" s="1"/>
  <c r="AQ69" i="1"/>
  <c r="AQ68" i="1" s="1"/>
  <c r="AR69" i="1"/>
  <c r="AR68" i="1" s="1"/>
  <c r="AS69" i="1"/>
  <c r="AS68" i="1" s="1"/>
  <c r="AI69" i="1"/>
  <c r="AI68" i="1" s="1"/>
  <c r="AJ69" i="1"/>
  <c r="AJ68" i="1" s="1"/>
  <c r="AK69" i="1"/>
  <c r="AK68" i="1" s="1"/>
  <c r="B69" i="1"/>
  <c r="B68" i="1" s="1"/>
  <c r="AM68" i="1" l="1"/>
  <c r="AM69" i="1"/>
  <c r="T69" i="1"/>
  <c r="O5" i="1"/>
  <c r="F5" i="1"/>
  <c r="AT5" i="1" s="1"/>
  <c r="F25" i="1" l="1"/>
  <c r="O25" i="1"/>
  <c r="F26" i="1"/>
  <c r="O26" i="1"/>
  <c r="F43" i="1"/>
  <c r="O43" i="1"/>
  <c r="F44" i="1"/>
  <c r="O44" i="1"/>
  <c r="AT44" i="1" l="1"/>
  <c r="AT43" i="1"/>
  <c r="AT26" i="1"/>
  <c r="AT25" i="1"/>
  <c r="O73" i="1"/>
  <c r="F73" i="1"/>
  <c r="AT73" i="1" s="1"/>
  <c r="F72" i="1"/>
  <c r="O72" i="1"/>
  <c r="F71" i="1"/>
  <c r="F116" i="1"/>
  <c r="AT116" i="1" s="1"/>
  <c r="F115" i="1"/>
  <c r="F114" i="1"/>
  <c r="O111" i="1"/>
  <c r="F111" i="1"/>
  <c r="F110" i="1"/>
  <c r="F109" i="1"/>
  <c r="F108" i="1"/>
  <c r="F107" i="1"/>
  <c r="F105" i="1"/>
  <c r="F104" i="1"/>
  <c r="F102" i="1"/>
  <c r="F101" i="1"/>
  <c r="F100" i="1"/>
  <c r="O66" i="1"/>
  <c r="F66" i="1"/>
  <c r="O65" i="1"/>
  <c r="F65" i="1"/>
  <c r="AT65" i="1" s="1"/>
  <c r="O64" i="1"/>
  <c r="F64" i="1"/>
  <c r="O63" i="1"/>
  <c r="F63" i="1"/>
  <c r="AT63" i="1" s="1"/>
  <c r="O62" i="1"/>
  <c r="F62" i="1"/>
  <c r="AT62" i="1" s="1"/>
  <c r="O60" i="1"/>
  <c r="F59" i="1"/>
  <c r="O58" i="1"/>
  <c r="F58" i="1"/>
  <c r="O57" i="1"/>
  <c r="F57" i="1"/>
  <c r="AT57" i="1" s="1"/>
  <c r="F56" i="1"/>
  <c r="O55" i="1"/>
  <c r="F55" i="1"/>
  <c r="AT55" i="1" s="1"/>
  <c r="F54" i="1"/>
  <c r="F53" i="1"/>
  <c r="F52" i="1"/>
  <c r="O46" i="1"/>
  <c r="F46" i="1"/>
  <c r="AT46" i="1" s="1"/>
  <c r="F45" i="1"/>
  <c r="O42" i="1"/>
  <c r="F42" i="1"/>
  <c r="F41" i="1"/>
  <c r="O41" i="1"/>
  <c r="F40" i="1"/>
  <c r="F39" i="1"/>
  <c r="F38" i="1"/>
  <c r="O37" i="1"/>
  <c r="O36" i="1"/>
  <c r="F36" i="1"/>
  <c r="O35" i="1"/>
  <c r="O34" i="1"/>
  <c r="F34" i="1"/>
  <c r="O33" i="1"/>
  <c r="O31" i="1"/>
  <c r="O27" i="1"/>
  <c r="O22" i="1"/>
  <c r="AP1" i="1"/>
  <c r="F20" i="1"/>
  <c r="O20" i="1"/>
  <c r="F19" i="1"/>
  <c r="F18" i="1"/>
  <c r="O18" i="1"/>
  <c r="O17" i="1"/>
  <c r="F17" i="1"/>
  <c r="O16" i="1"/>
  <c r="F16" i="1"/>
  <c r="AT16" i="1" s="1"/>
  <c r="F15" i="1"/>
  <c r="O14" i="1"/>
  <c r="F14" i="1"/>
  <c r="AT14" i="1" s="1"/>
  <c r="O13" i="1"/>
  <c r="O12" i="1"/>
  <c r="F12" i="1"/>
  <c r="AT12" i="1" s="1"/>
  <c r="F8" i="1"/>
  <c r="F6" i="1"/>
  <c r="F4" i="1"/>
  <c r="AT42" i="1" l="1"/>
  <c r="AT111" i="1"/>
  <c r="AT17" i="1"/>
  <c r="AT34" i="1"/>
  <c r="AT58" i="1"/>
  <c r="AT66" i="1"/>
  <c r="AT64" i="1"/>
  <c r="AT72" i="1"/>
  <c r="AT20" i="1"/>
  <c r="AT15" i="1"/>
  <c r="AT41" i="1"/>
  <c r="AT18" i="1"/>
  <c r="AT36" i="1"/>
  <c r="AT115" i="1"/>
  <c r="O21" i="1"/>
  <c r="O39" i="1"/>
  <c r="AT39" i="1" s="1"/>
  <c r="F33" i="1"/>
  <c r="AT33" i="1" s="1"/>
  <c r="O49" i="1"/>
  <c r="O15" i="1"/>
  <c r="O32" i="1"/>
  <c r="F99" i="1"/>
  <c r="O24" i="1"/>
  <c r="O30" i="1"/>
  <c r="F35" i="1"/>
  <c r="AT35" i="1" s="1"/>
  <c r="O45" i="1"/>
  <c r="AT45" i="1" s="1"/>
  <c r="O19" i="1"/>
  <c r="AT19" i="1" s="1"/>
  <c r="F22" i="1"/>
  <c r="AT22" i="1" s="1"/>
  <c r="F32" i="1"/>
  <c r="O50" i="1"/>
  <c r="O61" i="1"/>
  <c r="O40" i="1"/>
  <c r="AT40" i="1" s="1"/>
  <c r="F24" i="1"/>
  <c r="O23" i="1"/>
  <c r="O56" i="1"/>
  <c r="AT56" i="1" s="1"/>
  <c r="F97" i="1"/>
  <c r="O4" i="1"/>
  <c r="AT4" i="1" s="1"/>
  <c r="F21" i="1"/>
  <c r="F30" i="1"/>
  <c r="O53" i="1"/>
  <c r="AT53" i="1" s="1"/>
  <c r="F60" i="1"/>
  <c r="AT60" i="1" s="1"/>
  <c r="F61" i="1"/>
  <c r="F3" i="1"/>
  <c r="AT3" i="1" s="1"/>
  <c r="F31" i="1"/>
  <c r="AT31" i="1" s="1"/>
  <c r="F49" i="1"/>
  <c r="F23" i="1"/>
  <c r="O51" i="1"/>
  <c r="O113" i="1"/>
  <c r="O112" i="1"/>
  <c r="O38" i="1"/>
  <c r="AT38" i="1" s="1"/>
  <c r="O59" i="1"/>
  <c r="AT59" i="1" s="1"/>
  <c r="O104" i="1"/>
  <c r="AT104" i="1" s="1"/>
  <c r="F13" i="1"/>
  <c r="AT13" i="1" s="1"/>
  <c r="F37" i="1"/>
  <c r="AT37" i="1" s="1"/>
  <c r="F50" i="1"/>
  <c r="AT50" i="1" s="1"/>
  <c r="O52" i="1"/>
  <c r="AT52" i="1" s="1"/>
  <c r="F51" i="1"/>
  <c r="F27" i="1"/>
  <c r="AT27" i="1" s="1"/>
  <c r="O54" i="1"/>
  <c r="AT54" i="1" s="1"/>
  <c r="F98" i="1"/>
  <c r="F103" i="1"/>
  <c r="AT114" i="1"/>
  <c r="O105" i="1"/>
  <c r="AT105" i="1" s="1"/>
  <c r="F118" i="1"/>
  <c r="AT118" i="1" s="1"/>
  <c r="F106" i="1"/>
  <c r="F117" i="1"/>
  <c r="AT117" i="1" s="1"/>
  <c r="F113" i="1"/>
  <c r="AT30" i="1" l="1"/>
  <c r="AT113" i="1"/>
  <c r="AT32" i="1"/>
  <c r="AT61" i="1"/>
  <c r="AT21" i="1"/>
  <c r="AT23" i="1"/>
  <c r="AT51" i="1"/>
  <c r="AT49" i="1"/>
  <c r="AT24" i="1"/>
  <c r="O101" i="1"/>
  <c r="AT101" i="1" s="1"/>
  <c r="O103" i="1"/>
  <c r="AT103" i="1" s="1"/>
  <c r="O102" i="1"/>
  <c r="AT102" i="1" s="1"/>
  <c r="F11" i="1"/>
  <c r="F48" i="1"/>
  <c r="O29" i="1"/>
  <c r="O28" i="1"/>
  <c r="O107" i="1"/>
  <c r="AT107" i="1" s="1"/>
  <c r="O10" i="1"/>
  <c r="O110" i="1"/>
  <c r="AT110" i="1" s="1"/>
  <c r="O47" i="1"/>
  <c r="F29" i="1"/>
  <c r="AT29" i="1" s="1"/>
  <c r="F112" i="1"/>
  <c r="AT112" i="1" s="1"/>
  <c r="O108" i="1"/>
  <c r="AT108" i="1" s="1"/>
  <c r="O100" i="1"/>
  <c r="AT100" i="1" s="1"/>
  <c r="O48" i="1"/>
  <c r="F96" i="1"/>
  <c r="O109" i="1"/>
  <c r="AT109" i="1" s="1"/>
  <c r="O11" i="1"/>
  <c r="F28" i="1"/>
  <c r="AT28" i="1" s="1"/>
  <c r="AT48" i="1" l="1"/>
  <c r="AT11" i="1"/>
  <c r="O70" i="1"/>
  <c r="O99" i="1"/>
  <c r="AT99" i="1" s="1"/>
  <c r="O106" i="1"/>
  <c r="AT106" i="1" s="1"/>
  <c r="O98" i="1"/>
  <c r="AT98" i="1" s="1"/>
  <c r="F47" i="1"/>
  <c r="AT47" i="1" s="1"/>
  <c r="F70" i="1"/>
  <c r="AT70" i="1" s="1"/>
  <c r="O97" i="1"/>
  <c r="AT97" i="1" s="1"/>
  <c r="F10" i="1"/>
  <c r="AT10" i="1" s="1"/>
  <c r="O69" i="1" l="1"/>
  <c r="O96" i="1"/>
  <c r="AT96" i="1" s="1"/>
  <c r="O71" i="1"/>
  <c r="AT71" i="1" s="1"/>
  <c r="F69" i="1"/>
  <c r="AT69" i="1" l="1"/>
  <c r="O75" i="1"/>
  <c r="AT75" i="1" s="1"/>
  <c r="F68" i="1" l="1"/>
  <c r="O74" i="1"/>
  <c r="AT74" i="1" s="1"/>
  <c r="O68" i="1" l="1"/>
  <c r="AT68" i="1" s="1"/>
  <c r="F7" i="1"/>
  <c r="F9" i="1" l="1"/>
  <c r="O8" i="1" l="1"/>
  <c r="AT8" i="1" s="1"/>
  <c r="O7" i="1" l="1"/>
  <c r="AT7" i="1" s="1"/>
  <c r="O9" i="1" l="1"/>
  <c r="AT9" i="1" s="1"/>
  <c r="O6" i="1" l="1"/>
  <c r="AT6" i="1" s="1"/>
</calcChain>
</file>

<file path=xl/sharedStrings.xml><?xml version="1.0" encoding="utf-8"?>
<sst xmlns="http://schemas.openxmlformats.org/spreadsheetml/2006/main" count="166" uniqueCount="130">
  <si>
    <t>Géothermie</t>
  </si>
  <si>
    <t>Stockage</t>
  </si>
  <si>
    <t>Coke</t>
  </si>
  <si>
    <t>Lignite</t>
  </si>
  <si>
    <t>Goudron, benzol</t>
  </si>
  <si>
    <t>Fioul léger</t>
  </si>
  <si>
    <t>Pétrole lampant</t>
  </si>
  <si>
    <t>Fioul lourd</t>
  </si>
  <si>
    <t>Coke de pétrole</t>
  </si>
  <si>
    <t>Essence</t>
  </si>
  <si>
    <t>Kérosène</t>
  </si>
  <si>
    <t>Butane, propane, GPL</t>
  </si>
  <si>
    <t>Autre pétrole</t>
  </si>
  <si>
    <t>Gaz naturel</t>
  </si>
  <si>
    <t>Gaz de cokerie</t>
  </si>
  <si>
    <t>Gaz de haut-fourneau</t>
  </si>
  <si>
    <t>Autres gaz récupérés</t>
  </si>
  <si>
    <t>Bois, sous-prod. Bois</t>
  </si>
  <si>
    <t>Sous-produits végétaux</t>
  </si>
  <si>
    <t>Liqueur noire</t>
  </si>
  <si>
    <t>Biogaz</t>
  </si>
  <si>
    <t>Biodiesel</t>
  </si>
  <si>
    <t>Bioéthanol</t>
  </si>
  <si>
    <t>Autre biocarburant</t>
  </si>
  <si>
    <t>Déchets industriels renouvelables</t>
  </si>
  <si>
    <t>Déchets municipaux renouvelables</t>
  </si>
  <si>
    <t>Charbon de bois</t>
  </si>
  <si>
    <t>Déchets animaux</t>
  </si>
  <si>
    <t>Pompes à chaleur</t>
  </si>
  <si>
    <t>Solaire thermique</t>
  </si>
  <si>
    <t>Electricité</t>
  </si>
  <si>
    <t>Chaleur vapeur</t>
  </si>
  <si>
    <t>chaleur issue de la géotermie</t>
  </si>
  <si>
    <t>Déchets industriels (non-renouvelables)</t>
  </si>
  <si>
    <t>Déchets municipaux non-renouvelables</t>
  </si>
  <si>
    <t>Autres combustibles</t>
  </si>
  <si>
    <t>Combustible nucléaire</t>
  </si>
  <si>
    <t>Solaire photo voltaïque</t>
  </si>
  <si>
    <t>Energie éolienne</t>
  </si>
  <si>
    <t>Hydro-électricité</t>
  </si>
  <si>
    <t>Total solides</t>
  </si>
  <si>
    <t>Total produits pétroliers</t>
  </si>
  <si>
    <t>Total énergies renouvelables</t>
  </si>
  <si>
    <t>Total</t>
  </si>
  <si>
    <t>Production primaire</t>
  </si>
  <si>
    <t>Produits récupérés et recyclés</t>
  </si>
  <si>
    <t>Importations</t>
  </si>
  <si>
    <t>Exportations</t>
  </si>
  <si>
    <t>Consom. intér. brute</t>
  </si>
  <si>
    <t>Aérien international</t>
  </si>
  <si>
    <t>Approvisionnement énergétique total</t>
  </si>
  <si>
    <t>Entrées en transform.</t>
  </si>
  <si>
    <t>Centrales électriques</t>
  </si>
  <si>
    <t>Nucléaire</t>
  </si>
  <si>
    <t>Thermique classique</t>
  </si>
  <si>
    <t>TGV</t>
  </si>
  <si>
    <t>TAG-Turbojets</t>
  </si>
  <si>
    <t>Incinérateurs</t>
  </si>
  <si>
    <t>Autr.centr.(cog.et autop.)</t>
  </si>
  <si>
    <t>Cogén. publiques et partenariat</t>
  </si>
  <si>
    <t>Cogén. Autoprod. (elec. et chal vendue)</t>
  </si>
  <si>
    <t>Autres sources de production</t>
  </si>
  <si>
    <t>Centrales hydrauliques</t>
  </si>
  <si>
    <t>Eoliennes</t>
  </si>
  <si>
    <t>Solaire photovoltaïque</t>
  </si>
  <si>
    <t>Accumulation par pompage</t>
  </si>
  <si>
    <t>Batteries sur réseau</t>
  </si>
  <si>
    <t>Sorties de transform.</t>
  </si>
  <si>
    <t>Echange entre produits</t>
  </si>
  <si>
    <t>Cons. branche énergie</t>
  </si>
  <si>
    <t>Stockage (acc par pompage/batteries)</t>
  </si>
  <si>
    <t>Pertes en transmission et distribution</t>
  </si>
  <si>
    <t>Pertes en transmission</t>
  </si>
  <si>
    <t>Pertes en distribution</t>
  </si>
  <si>
    <t>Dont pertes non-techniques</t>
  </si>
  <si>
    <t>Charbon et agglomérés de houille</t>
  </si>
  <si>
    <t>Consommation finale</t>
  </si>
  <si>
    <t>Industrie</t>
  </si>
  <si>
    <t>Sidérurgie</t>
  </si>
  <si>
    <t>Non ferreux</t>
  </si>
  <si>
    <t>Chimie</t>
  </si>
  <si>
    <t>Engrais</t>
  </si>
  <si>
    <t>Autres</t>
  </si>
  <si>
    <t>Minéraux non métalliques</t>
  </si>
  <si>
    <t>Ciment</t>
  </si>
  <si>
    <t>Verre</t>
  </si>
  <si>
    <t>Carrières</t>
  </si>
  <si>
    <t>Alimentation</t>
  </si>
  <si>
    <t>Textile</t>
  </si>
  <si>
    <t>Papier</t>
  </si>
  <si>
    <t>Fabrications métalliques</t>
  </si>
  <si>
    <t>Autres industries</t>
  </si>
  <si>
    <t>Construction</t>
  </si>
  <si>
    <t>Transport</t>
  </si>
  <si>
    <t>dont de marchandises</t>
  </si>
  <si>
    <t>dont de personnes</t>
  </si>
  <si>
    <t>Ferroviaire</t>
  </si>
  <si>
    <t>Trains de marchandises</t>
  </si>
  <si>
    <t>Trains de voyageurs</t>
  </si>
  <si>
    <t>Métro léger</t>
  </si>
  <si>
    <t>Routier</t>
  </si>
  <si>
    <t>Transport de marchandises</t>
  </si>
  <si>
    <t>Transport de personnes</t>
  </si>
  <si>
    <t>Aérien national</t>
  </si>
  <si>
    <t>Civil de marchandises</t>
  </si>
  <si>
    <t>Civil de voyageurs</t>
  </si>
  <si>
    <t>Militaire</t>
  </si>
  <si>
    <t>Navigation intérieure</t>
  </si>
  <si>
    <t>Transport par pipeline</t>
  </si>
  <si>
    <t>Domestique &amp; équival.</t>
  </si>
  <si>
    <t>Agriculture/Sylviculture</t>
  </si>
  <si>
    <t>Agriculture</t>
  </si>
  <si>
    <t>Sylviculture</t>
  </si>
  <si>
    <t>Pêche (aquaculture, pêcheries)</t>
  </si>
  <si>
    <t>Logement</t>
  </si>
  <si>
    <t>Tertiaire</t>
  </si>
  <si>
    <t>Autres secteurs</t>
  </si>
  <si>
    <t>matériel de transport</t>
  </si>
  <si>
    <t>Machines</t>
  </si>
  <si>
    <t>Bois et produits du bois</t>
  </si>
  <si>
    <t>pas spécifié ailleurs (industrie)</t>
  </si>
  <si>
    <t>Cons. finale non-énergétique</t>
  </si>
  <si>
    <t>Total gaz naturel et dérivés</t>
  </si>
  <si>
    <t>Dont OFF ROAD</t>
  </si>
  <si>
    <t>dont off-road industrie</t>
  </si>
  <si>
    <t>dont off-road tertiaire</t>
  </si>
  <si>
    <t>dont off-road logement</t>
  </si>
  <si>
    <t>dont off-road agriculture/sylviculture/pêche</t>
  </si>
  <si>
    <t>Cons. finale énergétique</t>
  </si>
  <si>
    <t>BILAN ENERGETIQUE DE LA REGION WALLONNE (GWh PCI)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</si>
</sst>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"/>
    <numFmt numFmtId="166" formatCode="#,##0;\-#,##0;&quot;--&quot;;&quot;--&quot;"/>
    <numFmt numFmtId="167" formatCode="#,##0.0;\-#,##0.0;&quot;--&quot;;&quot;--&quot;"/>
    <numFmt numFmtId="168" formatCode="#,##0.0000_ ;\-#,##0.0000\ "/>
  </numFmts>
  <fonts count="29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9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9"/>
      <color indexed="8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indexed="8"/>
      <name val="Aptos Narrow"/>
      <family val="2"/>
      <scheme val="minor"/>
    </font>
    <font>
      <b/>
      <sz val="9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9"/>
      <name val="Aptos Narrow"/>
      <family val="2"/>
      <scheme val="minor"/>
    </font>
    <font>
      <sz val="8"/>
      <name val="Arial"/>
      <family val="2"/>
    </font>
    <font>
      <b/>
      <i/>
      <sz val="9"/>
      <name val="Aptos Narrow"/>
      <family val="2"/>
      <scheme val="minor"/>
    </font>
    <font>
      <i/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9"/>
      <color indexed="8"/>
      <name val="Aptos Narrow"/>
      <family val="2"/>
      <scheme val="minor"/>
    </font>
    <font>
      <b/>
      <i/>
      <sz val="9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i/>
      <sz val="11"/>
      <color indexed="8"/>
      <name val="Aptos Narrow"/>
      <family val="2"/>
      <scheme val="minor"/>
    </font>
    <font>
      <b/>
      <i/>
      <sz val="10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ashed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dashed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ashed">
        <color auto="1"/>
      </left>
      <right style="thin">
        <color auto="1"/>
      </right>
      <top style="thin">
        <color indexed="64"/>
      </top>
      <bottom style="dashed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ashed">
        <color indexed="64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5" fillId="0" borderId="0"/>
    <xf numFmtId="0" fontId="15" fillId="0" borderId="0"/>
  </cellStyleXfs>
  <cellXfs count="94">
    <xf numFmtId="0" fontId="0" fillId="0" borderId="0" xfId="0"/>
    <xf numFmtId="0" fontId="2" fillId="0" borderId="0" xfId="1" applyFont="1"/>
    <xf numFmtId="0" fontId="3" fillId="0" borderId="0" xfId="1" applyFont="1"/>
    <xf numFmtId="0" fontId="5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textRotation="90" wrapText="1"/>
    </xf>
    <xf numFmtId="0" fontId="6" fillId="0" borderId="1" xfId="0" applyFont="1" applyBorder="1" applyAlignment="1">
      <alignment horizontal="center" textRotation="90" wrapText="1"/>
    </xf>
    <xf numFmtId="0" fontId="8" fillId="0" borderId="0" xfId="1" applyFont="1"/>
    <xf numFmtId="0" fontId="4" fillId="0" borderId="2" xfId="1" applyFont="1" applyBorder="1" applyAlignment="1">
      <alignment horizontal="right" wrapText="1"/>
    </xf>
    <xf numFmtId="49" fontId="2" fillId="0" borderId="0" xfId="1" applyNumberFormat="1" applyFont="1" applyAlignment="1">
      <alignment textRotation="90" wrapText="1"/>
    </xf>
    <xf numFmtId="166" fontId="2" fillId="0" borderId="0" xfId="1" applyNumberFormat="1" applyFont="1"/>
    <xf numFmtId="0" fontId="10" fillId="0" borderId="0" xfId="1" applyFont="1"/>
    <xf numFmtId="167" fontId="10" fillId="0" borderId="0" xfId="1" applyNumberFormat="1" applyFont="1"/>
    <xf numFmtId="167" fontId="7" fillId="0" borderId="0" xfId="1" applyNumberFormat="1" applyFont="1"/>
    <xf numFmtId="0" fontId="11" fillId="0" borderId="0" xfId="1" applyFont="1"/>
    <xf numFmtId="167" fontId="12" fillId="0" borderId="0" xfId="1" applyNumberFormat="1" applyFont="1" applyAlignment="1">
      <alignment horizontal="right" wrapText="1"/>
    </xf>
    <xf numFmtId="0" fontId="13" fillId="0" borderId="0" xfId="1" applyFont="1"/>
    <xf numFmtId="0" fontId="7" fillId="0" borderId="0" xfId="1" applyFont="1" applyAlignment="1">
      <alignment horizontal="left" indent="1"/>
    </xf>
    <xf numFmtId="167" fontId="4" fillId="0" borderId="0" xfId="1" applyNumberFormat="1" applyFont="1" applyAlignment="1">
      <alignment horizontal="right" wrapText="1"/>
    </xf>
    <xf numFmtId="0" fontId="14" fillId="0" borderId="0" xfId="1" applyFont="1" applyAlignment="1">
      <alignment horizontal="left" indent="2"/>
    </xf>
    <xf numFmtId="167" fontId="14" fillId="0" borderId="0" xfId="1" applyNumberFormat="1" applyFont="1"/>
    <xf numFmtId="0" fontId="16" fillId="0" borderId="0" xfId="3" applyFont="1" applyAlignment="1">
      <alignment horizontal="left" indent="2"/>
    </xf>
    <xf numFmtId="167" fontId="16" fillId="0" borderId="0" xfId="1" applyNumberFormat="1" applyFont="1"/>
    <xf numFmtId="0" fontId="17" fillId="0" borderId="0" xfId="3" applyFont="1" applyAlignment="1">
      <alignment horizontal="left" indent="3"/>
    </xf>
    <xf numFmtId="167" fontId="17" fillId="0" borderId="0" xfId="1" applyNumberFormat="1" applyFont="1"/>
    <xf numFmtId="0" fontId="7" fillId="0" borderId="0" xfId="1" applyFont="1" applyAlignment="1">
      <alignment horizontal="left" indent="2"/>
    </xf>
    <xf numFmtId="0" fontId="18" fillId="0" borderId="0" xfId="1" applyFont="1"/>
    <xf numFmtId="167" fontId="2" fillId="0" borderId="0" xfId="1" applyNumberFormat="1" applyFont="1"/>
    <xf numFmtId="0" fontId="14" fillId="0" borderId="0" xfId="4" applyFont="1" applyAlignment="1" applyProtection="1">
      <alignment horizontal="left" indent="2"/>
      <protection hidden="1"/>
    </xf>
    <xf numFmtId="167" fontId="19" fillId="0" borderId="0" xfId="1" applyNumberFormat="1" applyFont="1" applyAlignment="1">
      <alignment horizontal="right" wrapText="1"/>
    </xf>
    <xf numFmtId="0" fontId="14" fillId="0" borderId="0" xfId="4" applyFont="1" applyAlignment="1" applyProtection="1">
      <alignment horizontal="left" indent="3"/>
      <protection hidden="1"/>
    </xf>
    <xf numFmtId="165" fontId="7" fillId="0" borderId="0" xfId="1" applyNumberFormat="1" applyFont="1" applyAlignment="1">
      <alignment horizontal="left" indent="1"/>
    </xf>
    <xf numFmtId="165" fontId="14" fillId="0" borderId="0" xfId="1" applyNumberFormat="1" applyFont="1" applyAlignment="1">
      <alignment horizontal="left" indent="2"/>
    </xf>
    <xf numFmtId="165" fontId="14" fillId="0" borderId="0" xfId="1" applyNumberFormat="1" applyFont="1" applyAlignment="1">
      <alignment horizontal="left" indent="1"/>
    </xf>
    <xf numFmtId="0" fontId="16" fillId="0" borderId="0" xfId="1" applyFont="1" applyAlignment="1">
      <alignment horizontal="left" indent="1"/>
    </xf>
    <xf numFmtId="167" fontId="20" fillId="0" borderId="0" xfId="1" applyNumberFormat="1" applyFont="1" applyAlignment="1">
      <alignment horizontal="right" wrapText="1"/>
    </xf>
    <xf numFmtId="167" fontId="16" fillId="0" borderId="0" xfId="1" applyNumberFormat="1" applyFont="1" applyAlignment="1">
      <alignment horizontal="right"/>
    </xf>
    <xf numFmtId="167" fontId="14" fillId="0" borderId="0" xfId="1" applyNumberFormat="1" applyFont="1" applyAlignment="1">
      <alignment horizontal="right"/>
    </xf>
    <xf numFmtId="0" fontId="2" fillId="0" borderId="0" xfId="1" applyFont="1" applyAlignment="1">
      <alignment horizontal="left" indent="1"/>
    </xf>
    <xf numFmtId="0" fontId="4" fillId="0" borderId="2" xfId="1" applyFont="1" applyBorder="1" applyAlignment="1">
      <alignment horizontal="left"/>
    </xf>
    <xf numFmtId="0" fontId="4" fillId="0" borderId="2" xfId="1" applyFont="1" applyBorder="1" applyAlignment="1">
      <alignment horizontal="left" wrapText="1"/>
    </xf>
    <xf numFmtId="0" fontId="7" fillId="0" borderId="0" xfId="1" applyFont="1"/>
    <xf numFmtId="0" fontId="4" fillId="0" borderId="0" xfId="1" applyFont="1" applyAlignment="1">
      <alignment horizontal="right" wrapText="1"/>
    </xf>
    <xf numFmtId="0" fontId="21" fillId="0" borderId="0" xfId="1" applyFont="1"/>
    <xf numFmtId="0" fontId="4" fillId="0" borderId="5" xfId="1" applyFont="1" applyBorder="1" applyAlignment="1">
      <alignment horizontal="right" wrapText="1"/>
    </xf>
    <xf numFmtId="0" fontId="4" fillId="0" borderId="6" xfId="1" applyFont="1" applyBorder="1" applyAlignment="1">
      <alignment horizontal="right" wrapText="1"/>
    </xf>
    <xf numFmtId="0" fontId="4" fillId="0" borderId="5" xfId="1" applyFont="1" applyBorder="1" applyAlignment="1">
      <alignment horizontal="left"/>
    </xf>
    <xf numFmtId="167" fontId="10" fillId="0" borderId="4" xfId="1" applyNumberFormat="1" applyFont="1" applyBorder="1"/>
    <xf numFmtId="0" fontId="22" fillId="0" borderId="8" xfId="1" applyFont="1" applyBorder="1"/>
    <xf numFmtId="167" fontId="23" fillId="0" borderId="8" xfId="1" applyNumberFormat="1" applyFont="1" applyBorder="1" applyAlignment="1">
      <alignment horizontal="right" wrapText="1"/>
    </xf>
    <xf numFmtId="0" fontId="11" fillId="0" borderId="10" xfId="1" applyFont="1" applyBorder="1"/>
    <xf numFmtId="167" fontId="12" fillId="0" borderId="10" xfId="1" applyNumberFormat="1" applyFont="1" applyBorder="1" applyAlignment="1">
      <alignment horizontal="right" wrapText="1"/>
    </xf>
    <xf numFmtId="0" fontId="11" fillId="0" borderId="3" xfId="1" applyFont="1" applyBorder="1"/>
    <xf numFmtId="167" fontId="12" fillId="0" borderId="3" xfId="1" applyNumberFormat="1" applyFont="1" applyBorder="1" applyAlignment="1">
      <alignment horizontal="right" wrapText="1"/>
    </xf>
    <xf numFmtId="168" fontId="2" fillId="0" borderId="0" xfId="1" applyNumberFormat="1" applyFont="1"/>
    <xf numFmtId="0" fontId="11" fillId="0" borderId="8" xfId="1" applyFont="1" applyBorder="1"/>
    <xf numFmtId="167" fontId="11" fillId="0" borderId="4" xfId="1" applyNumberFormat="1" applyFont="1" applyBorder="1"/>
    <xf numFmtId="167" fontId="11" fillId="0" borderId="11" xfId="1" applyNumberFormat="1" applyFont="1" applyBorder="1"/>
    <xf numFmtId="167" fontId="11" fillId="0" borderId="12" xfId="1" applyNumberFormat="1" applyFont="1" applyBorder="1"/>
    <xf numFmtId="167" fontId="2" fillId="0" borderId="8" xfId="1" applyNumberFormat="1" applyFont="1" applyBorder="1"/>
    <xf numFmtId="167" fontId="8" fillId="0" borderId="9" xfId="1" applyNumberFormat="1" applyFont="1" applyBorder="1"/>
    <xf numFmtId="167" fontId="4" fillId="0" borderId="6" xfId="1" applyNumberFormat="1" applyFont="1" applyBorder="1" applyAlignment="1">
      <alignment horizontal="right" wrapText="1"/>
    </xf>
    <xf numFmtId="0" fontId="8" fillId="0" borderId="13" xfId="1" applyFont="1" applyBorder="1"/>
    <xf numFmtId="167" fontId="7" fillId="0" borderId="4" xfId="1" applyNumberFormat="1" applyFont="1" applyBorder="1"/>
    <xf numFmtId="0" fontId="10" fillId="0" borderId="18" xfId="1" applyFont="1" applyBorder="1"/>
    <xf numFmtId="167" fontId="9" fillId="0" borderId="18" xfId="1" applyNumberFormat="1" applyFont="1" applyBorder="1" applyAlignment="1">
      <alignment horizontal="right" wrapText="1"/>
    </xf>
    <xf numFmtId="167" fontId="10" fillId="0" borderId="19" xfId="1" applyNumberFormat="1" applyFont="1" applyBorder="1"/>
    <xf numFmtId="0" fontId="10" fillId="0" borderId="21" xfId="1" applyFont="1" applyBorder="1"/>
    <xf numFmtId="167" fontId="9" fillId="0" borderId="21" xfId="1" applyNumberFormat="1" applyFont="1" applyBorder="1" applyAlignment="1">
      <alignment horizontal="right" wrapText="1"/>
    </xf>
    <xf numFmtId="167" fontId="10" fillId="0" borderId="22" xfId="1" applyNumberFormat="1" applyFont="1" applyBorder="1"/>
    <xf numFmtId="0" fontId="11" fillId="0" borderId="21" xfId="1" applyFont="1" applyBorder="1"/>
    <xf numFmtId="167" fontId="12" fillId="0" borderId="21" xfId="1" applyNumberFormat="1" applyFont="1" applyBorder="1" applyAlignment="1">
      <alignment horizontal="right" wrapText="1"/>
    </xf>
    <xf numFmtId="167" fontId="11" fillId="0" borderId="22" xfId="1" applyNumberFormat="1" applyFont="1" applyBorder="1"/>
    <xf numFmtId="0" fontId="21" fillId="2" borderId="0" xfId="1" applyFont="1" applyFill="1"/>
    <xf numFmtId="0" fontId="13" fillId="0" borderId="7" xfId="1" applyFont="1" applyBorder="1" applyAlignment="1">
      <alignment horizontal="center" textRotation="90" wrapText="1"/>
    </xf>
    <xf numFmtId="167" fontId="11" fillId="0" borderId="9" xfId="1" applyNumberFormat="1" applyFont="1" applyBorder="1"/>
    <xf numFmtId="0" fontId="18" fillId="2" borderId="0" xfId="1" applyFont="1" applyFill="1"/>
    <xf numFmtId="167" fontId="11" fillId="0" borderId="19" xfId="1" applyNumberFormat="1" applyFont="1" applyBorder="1"/>
    <xf numFmtId="167" fontId="13" fillId="0" borderId="9" xfId="1" applyNumberFormat="1" applyFont="1" applyBorder="1"/>
    <xf numFmtId="167" fontId="25" fillId="0" borderId="4" xfId="1" applyNumberFormat="1" applyFont="1" applyBorder="1"/>
    <xf numFmtId="0" fontId="24" fillId="0" borderId="14" xfId="1" applyFont="1" applyBorder="1" applyAlignment="1">
      <alignment horizontal="center" textRotation="90" wrapText="1"/>
    </xf>
    <xf numFmtId="167" fontId="22" fillId="0" borderId="13" xfId="1" applyNumberFormat="1" applyFont="1" applyBorder="1"/>
    <xf numFmtId="167" fontId="23" fillId="0" borderId="15" xfId="1" applyNumberFormat="1" applyFont="1" applyBorder="1" applyAlignment="1">
      <alignment horizontal="right" wrapText="1"/>
    </xf>
    <xf numFmtId="167" fontId="23" fillId="0" borderId="13" xfId="1" applyNumberFormat="1" applyFont="1" applyBorder="1" applyAlignment="1">
      <alignment horizontal="right" wrapText="1"/>
    </xf>
    <xf numFmtId="167" fontId="23" fillId="0" borderId="23" xfId="1" applyNumberFormat="1" applyFont="1" applyBorder="1" applyAlignment="1">
      <alignment horizontal="right" wrapText="1"/>
    </xf>
    <xf numFmtId="167" fontId="26" fillId="0" borderId="13" xfId="1" applyNumberFormat="1" applyFont="1" applyBorder="1"/>
    <xf numFmtId="167" fontId="24" fillId="0" borderId="13" xfId="1" applyNumberFormat="1" applyFont="1" applyBorder="1"/>
    <xf numFmtId="167" fontId="27" fillId="0" borderId="13" xfId="1" applyNumberFormat="1" applyFont="1" applyBorder="1" applyAlignment="1">
      <alignment horizontal="right" wrapText="1"/>
    </xf>
    <xf numFmtId="167" fontId="23" fillId="0" borderId="16" xfId="1" applyNumberFormat="1" applyFont="1" applyBorder="1" applyAlignment="1">
      <alignment horizontal="right" wrapText="1"/>
    </xf>
    <xf numFmtId="167" fontId="23" fillId="0" borderId="17" xfId="1" applyNumberFormat="1" applyFont="1" applyBorder="1" applyAlignment="1">
      <alignment horizontal="right" wrapText="1"/>
    </xf>
    <xf numFmtId="167" fontId="23" fillId="0" borderId="20" xfId="1" applyNumberFormat="1" applyFont="1" applyBorder="1" applyAlignment="1">
      <alignment horizontal="right" wrapText="1"/>
    </xf>
    <xf numFmtId="167" fontId="26" fillId="0" borderId="13" xfId="1" applyNumberFormat="1" applyFont="1" applyBorder="1" applyAlignment="1">
      <alignment horizontal="right"/>
    </xf>
    <xf numFmtId="167" fontId="24" fillId="0" borderId="15" xfId="1" applyNumberFormat="1" applyFont="1" applyBorder="1"/>
    <xf numFmtId="167" fontId="21" fillId="0" borderId="13" xfId="1" applyNumberFormat="1" applyFont="1" applyBorder="1"/>
    <xf numFmtId="0" fontId="28" fillId="0" borderId="0" xfId="1" applyFont="1" applyAlignment="1">
      <alignment horizontal="left"/>
    </xf>
  </cellXfs>
  <cellStyles count="5">
    <cellStyle name="Milliers 5" xfId="2" xr:uid="{36B5029D-4C1F-4801-B723-089E0E53C181}"/>
    <cellStyle name="Normal" xfId="0" builtinId="0"/>
    <cellStyle name="Normal 2" xfId="1" xr:uid="{9A338F86-ECCF-4963-B84A-D87E51BF6249}"/>
    <cellStyle name="Normal 3" xfId="3" xr:uid="{DD5D40F6-E695-4DF2-AAA0-A46826F7C54A}"/>
    <cellStyle name="Normal_Newquest" xfId="4" xr:uid="{B234E7F0-B4FD-4A36-B31B-54EC8C264B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0D200-FC0A-4267-B0BD-AA187BDA2BC7}">
  <sheetPr>
    <tabColor rgb="FF0404FC"/>
  </sheetPr>
  <dimension ref="A1:AW126"/>
  <sheetViews>
    <sheetView tabSelected="1" workbookViewId="0">
      <pane xSplit="1" ySplit="2" topLeftCell="B3" activePane="bottomRight" state="frozen"/>
      <selection pane="topRight" activeCell="B1" sqref="B1"/>
      <selection pane="bottomLeft" activeCell="A5" sqref="A5"/>
      <selection pane="bottomRight" activeCell="AW111" sqref="AW111"/>
    </sheetView>
  </sheetViews>
  <sheetFormatPr baseColWidth="10" defaultColWidth="9.33203125" defaultRowHeight="12" outlineLevelCol="1" x14ac:dyDescent="0.25"/>
  <cols>
    <col min="1" max="1" width="31.6640625" style="1" customWidth="1"/>
    <col min="2" max="2" width="7.33203125" style="1" customWidth="1" outlineLevel="1"/>
    <col min="3" max="3" width="5.5546875" style="1" customWidth="1" outlineLevel="1"/>
    <col min="4" max="4" width="6.88671875" style="1" customWidth="1" outlineLevel="1"/>
    <col min="5" max="5" width="2.88671875" style="1" customWidth="1" outlineLevel="1"/>
    <col min="6" max="6" width="6.88671875" style="6" bestFit="1" customWidth="1"/>
    <col min="7" max="7" width="7.88671875" style="1" hidden="1" customWidth="1" outlineLevel="1"/>
    <col min="8" max="8" width="3.5546875" style="1" hidden="1" customWidth="1" outlineLevel="1"/>
    <col min="9" max="10" width="5.5546875" style="1" hidden="1" customWidth="1" outlineLevel="1"/>
    <col min="11" max="14" width="6.88671875" style="1" hidden="1" customWidth="1" outlineLevel="1"/>
    <col min="15" max="15" width="7.88671875" style="1" bestFit="1" customWidth="1" collapsed="1"/>
    <col min="16" max="16" width="7.88671875" style="1" hidden="1" customWidth="1" outlineLevel="1"/>
    <col min="17" max="17" width="2.88671875" style="1" hidden="1" customWidth="1" outlineLevel="1"/>
    <col min="18" max="19" width="5.109375" style="1" hidden="1" customWidth="1" outlineLevel="1"/>
    <col min="20" max="20" width="7.88671875" style="1" bestFit="1" customWidth="1" collapsed="1"/>
    <col min="21" max="21" width="6.88671875" style="1" hidden="1" customWidth="1" outlineLevel="1"/>
    <col min="22" max="22" width="5.5546875" style="1" hidden="1" customWidth="1" outlineLevel="1"/>
    <col min="23" max="23" width="6.88671875" style="1" hidden="1" customWidth="1" outlineLevel="1"/>
    <col min="24" max="24" width="6.109375" style="1" hidden="1" customWidth="1" outlineLevel="1"/>
    <col min="25" max="25" width="6.88671875" style="1" hidden="1" customWidth="1" outlineLevel="1"/>
    <col min="26" max="26" width="5.5546875" style="1" hidden="1" customWidth="1" outlineLevel="1"/>
    <col min="27" max="27" width="3.5546875" style="1" hidden="1" customWidth="1" outlineLevel="1"/>
    <col min="28" max="28" width="6.88671875" style="1" hidden="1" customWidth="1" outlineLevel="1"/>
    <col min="29" max="29" width="7.33203125" style="1" hidden="1" customWidth="1" outlineLevel="1"/>
    <col min="30" max="30" width="5.5546875" style="1" hidden="1" customWidth="1" outlineLevel="1"/>
    <col min="31" max="31" width="4.5546875" style="1" hidden="1" customWidth="1" outlineLevel="1"/>
    <col min="32" max="32" width="5.5546875" style="1" hidden="1" customWidth="1" outlineLevel="1"/>
    <col min="33" max="33" width="4.5546875" style="1" hidden="1" customWidth="1" outlineLevel="1"/>
    <col min="34" max="34" width="5.5546875" style="1" hidden="1" customWidth="1" outlineLevel="1"/>
    <col min="35" max="36" width="7.44140625" style="1" hidden="1" customWidth="1" outlineLevel="1"/>
    <col min="37" max="37" width="6.109375" style="1" hidden="1" customWidth="1" outlineLevel="1"/>
    <col min="38" max="38" width="5.109375" style="1" hidden="1" customWidth="1" outlineLevel="1"/>
    <col min="39" max="39" width="7.88671875" style="1" bestFit="1" customWidth="1" collapsed="1"/>
    <col min="40" max="40" width="5.5546875" style="1" bestFit="1" customWidth="1"/>
    <col min="41" max="41" width="7.88671875" style="1" bestFit="1" customWidth="1"/>
    <col min="42" max="43" width="7.33203125" style="1" bestFit="1" customWidth="1"/>
    <col min="44" max="44" width="5.109375" style="1" bestFit="1" customWidth="1"/>
    <col min="45" max="45" width="7.88671875" style="1" bestFit="1" customWidth="1"/>
    <col min="46" max="46" width="8.88671875" style="6" bestFit="1" customWidth="1"/>
    <col min="47" max="66" width="9.33203125" style="1" customWidth="1"/>
    <col min="67" max="16384" width="9.33203125" style="1"/>
  </cols>
  <sheetData>
    <row r="1" spans="1:49" ht="17.399999999999999" x14ac:dyDescent="0.3">
      <c r="A1" s="2" t="s">
        <v>129</v>
      </c>
      <c r="F1" s="1"/>
      <c r="AJ1" s="9"/>
      <c r="AK1" s="8"/>
      <c r="AP1" s="9">
        <f>AO21-AO39</f>
        <v>0</v>
      </c>
      <c r="AT1" s="61"/>
    </row>
    <row r="2" spans="1:49" ht="78.599999999999994" customHeight="1" x14ac:dyDescent="0.25">
      <c r="A2" s="3">
        <v>2022</v>
      </c>
      <c r="B2" s="4" t="s">
        <v>75</v>
      </c>
      <c r="C2" s="4" t="s">
        <v>2</v>
      </c>
      <c r="D2" s="4" t="s">
        <v>3</v>
      </c>
      <c r="E2" s="4" t="s">
        <v>4</v>
      </c>
      <c r="F2" s="73" t="s">
        <v>40</v>
      </c>
      <c r="G2" s="5" t="s">
        <v>5</v>
      </c>
      <c r="H2" s="5" t="s">
        <v>6</v>
      </c>
      <c r="I2" s="4" t="s">
        <v>7</v>
      </c>
      <c r="J2" s="4" t="s">
        <v>8</v>
      </c>
      <c r="K2" s="5" t="s">
        <v>9</v>
      </c>
      <c r="L2" s="5" t="s">
        <v>10</v>
      </c>
      <c r="M2" s="4" t="s">
        <v>11</v>
      </c>
      <c r="N2" s="4" t="s">
        <v>12</v>
      </c>
      <c r="O2" s="73" t="s">
        <v>41</v>
      </c>
      <c r="P2" s="4" t="s">
        <v>13</v>
      </c>
      <c r="Q2" s="4" t="s">
        <v>14</v>
      </c>
      <c r="R2" s="4" t="s">
        <v>15</v>
      </c>
      <c r="S2" s="5" t="s">
        <v>16</v>
      </c>
      <c r="T2" s="73" t="s">
        <v>122</v>
      </c>
      <c r="U2" s="5" t="s">
        <v>17</v>
      </c>
      <c r="V2" s="5" t="s">
        <v>18</v>
      </c>
      <c r="W2" s="4" t="s">
        <v>19</v>
      </c>
      <c r="X2" s="4" t="s">
        <v>20</v>
      </c>
      <c r="Y2" s="4" t="s">
        <v>21</v>
      </c>
      <c r="Z2" s="4" t="s">
        <v>22</v>
      </c>
      <c r="AA2" s="4" t="s">
        <v>23</v>
      </c>
      <c r="AB2" s="4" t="s">
        <v>24</v>
      </c>
      <c r="AC2" s="4" t="s">
        <v>25</v>
      </c>
      <c r="AD2" s="4" t="s">
        <v>26</v>
      </c>
      <c r="AE2" s="4" t="s">
        <v>27</v>
      </c>
      <c r="AF2" s="4" t="s">
        <v>28</v>
      </c>
      <c r="AG2" s="4" t="s">
        <v>0</v>
      </c>
      <c r="AH2" s="4" t="s">
        <v>29</v>
      </c>
      <c r="AI2" s="4" t="s">
        <v>37</v>
      </c>
      <c r="AJ2" s="4" t="s">
        <v>38</v>
      </c>
      <c r="AK2" s="4" t="s">
        <v>39</v>
      </c>
      <c r="AL2" s="4" t="s">
        <v>32</v>
      </c>
      <c r="AM2" s="73" t="s">
        <v>42</v>
      </c>
      <c r="AN2" s="4" t="s">
        <v>31</v>
      </c>
      <c r="AO2" s="4" t="s">
        <v>30</v>
      </c>
      <c r="AP2" s="5" t="s">
        <v>33</v>
      </c>
      <c r="AQ2" s="5" t="s">
        <v>34</v>
      </c>
      <c r="AR2" s="5" t="s">
        <v>35</v>
      </c>
      <c r="AS2" s="4" t="s">
        <v>36</v>
      </c>
      <c r="AT2" s="79" t="s">
        <v>43</v>
      </c>
    </row>
    <row r="3" spans="1:49" ht="14.4" x14ac:dyDescent="0.3">
      <c r="A3" s="10" t="s">
        <v>44</v>
      </c>
      <c r="B3" s="11">
        <v>0</v>
      </c>
      <c r="C3" s="11">
        <v>0</v>
      </c>
      <c r="D3" s="11">
        <v>0</v>
      </c>
      <c r="E3" s="11">
        <v>0</v>
      </c>
      <c r="F3" s="55">
        <f t="shared" ref="F3:F34" si="0">SUM(B3:E3)</f>
        <v>0</v>
      </c>
      <c r="G3" s="11">
        <v>0</v>
      </c>
      <c r="H3" s="11">
        <v>0</v>
      </c>
      <c r="I3" s="11">
        <v>0</v>
      </c>
      <c r="J3" s="11">
        <v>0</v>
      </c>
      <c r="K3" s="11">
        <v>0</v>
      </c>
      <c r="L3" s="11">
        <v>0</v>
      </c>
      <c r="M3" s="11">
        <v>0</v>
      </c>
      <c r="N3" s="11">
        <v>0</v>
      </c>
      <c r="O3" s="55">
        <f t="shared" ref="O3:O34" si="1">SUM(G3:N3)</f>
        <v>0</v>
      </c>
      <c r="P3" s="11">
        <v>120.41856166666668</v>
      </c>
      <c r="Q3" s="11">
        <v>0</v>
      </c>
      <c r="R3" s="11">
        <v>0</v>
      </c>
      <c r="S3" s="11">
        <v>0</v>
      </c>
      <c r="T3" s="55">
        <f>SUM(P3:S3)</f>
        <v>120.41856166666668</v>
      </c>
      <c r="U3" s="11">
        <v>5951.5222443690491</v>
      </c>
      <c r="V3" s="11">
        <v>731.80853116666663</v>
      </c>
      <c r="W3" s="11">
        <v>405.53536666666662</v>
      </c>
      <c r="X3" s="11">
        <v>936.78129904388391</v>
      </c>
      <c r="Y3" s="11">
        <v>0</v>
      </c>
      <c r="Z3" s="11">
        <v>2040.8888536753557</v>
      </c>
      <c r="AA3" s="11">
        <v>4.4612023265462897</v>
      </c>
      <c r="AB3" s="11">
        <v>0</v>
      </c>
      <c r="AC3" s="11">
        <v>0</v>
      </c>
      <c r="AD3" s="11">
        <v>0</v>
      </c>
      <c r="AE3" s="11">
        <v>87.417541666666679</v>
      </c>
      <c r="AF3" s="11">
        <v>817.86277179161686</v>
      </c>
      <c r="AG3" s="11">
        <v>21.148656910866919</v>
      </c>
      <c r="AH3" s="11">
        <v>117.8789987823093</v>
      </c>
      <c r="AI3" s="11">
        <v>1633.2929999999997</v>
      </c>
      <c r="AJ3" s="11">
        <v>2402.2333365252011</v>
      </c>
      <c r="AK3" s="11">
        <v>265.71516102340001</v>
      </c>
      <c r="AL3" s="11">
        <v>0</v>
      </c>
      <c r="AM3" s="55">
        <f>SUM(U3:AL3)</f>
        <v>15416.546963948227</v>
      </c>
      <c r="AN3" s="11">
        <v>0</v>
      </c>
      <c r="AO3" s="11">
        <v>0</v>
      </c>
      <c r="AP3" s="11">
        <v>0</v>
      </c>
      <c r="AQ3" s="11">
        <v>0</v>
      </c>
      <c r="AR3" s="11">
        <v>6.6288249593547004</v>
      </c>
      <c r="AS3" s="11">
        <v>0</v>
      </c>
      <c r="AT3" s="80">
        <f>SUM(F3,O3,T3,AM3:AS3)</f>
        <v>15543.594350574249</v>
      </c>
      <c r="AW3" s="53"/>
    </row>
    <row r="4" spans="1:49" ht="14.4" x14ac:dyDescent="0.3">
      <c r="A4" s="10" t="s">
        <v>45</v>
      </c>
      <c r="B4" s="11">
        <v>198.98838888888889</v>
      </c>
      <c r="C4" s="11">
        <v>0</v>
      </c>
      <c r="D4" s="11">
        <v>0</v>
      </c>
      <c r="E4" s="11">
        <v>0</v>
      </c>
      <c r="F4" s="55">
        <f t="shared" si="0"/>
        <v>198.98838888888889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55">
        <f t="shared" si="1"/>
        <v>0</v>
      </c>
      <c r="P4" s="11">
        <v>0</v>
      </c>
      <c r="Q4" s="11">
        <v>0</v>
      </c>
      <c r="R4" s="11">
        <v>0</v>
      </c>
      <c r="S4" s="11">
        <v>84.108999999999995</v>
      </c>
      <c r="T4" s="55">
        <f t="shared" ref="T4:T68" si="2">SUM(P4:S4)</f>
        <v>84.108999999999995</v>
      </c>
      <c r="U4" s="11">
        <v>0</v>
      </c>
      <c r="V4" s="11">
        <v>0</v>
      </c>
      <c r="W4" s="11">
        <v>0</v>
      </c>
      <c r="X4" s="11">
        <v>0</v>
      </c>
      <c r="Y4" s="11">
        <v>0</v>
      </c>
      <c r="Z4" s="11">
        <v>0</v>
      </c>
      <c r="AA4" s="11">
        <v>0</v>
      </c>
      <c r="AB4" s="11">
        <v>782.97900000000004</v>
      </c>
      <c r="AC4" s="11">
        <v>916.21437748580001</v>
      </c>
      <c r="AD4" s="11">
        <v>0</v>
      </c>
      <c r="AE4" s="11">
        <v>0</v>
      </c>
      <c r="AF4" s="11">
        <v>0</v>
      </c>
      <c r="AG4" s="11">
        <v>0</v>
      </c>
      <c r="AH4" s="11">
        <v>0</v>
      </c>
      <c r="AI4" s="11">
        <v>0</v>
      </c>
      <c r="AJ4" s="11">
        <v>0</v>
      </c>
      <c r="AK4" s="11">
        <v>0</v>
      </c>
      <c r="AL4" s="11">
        <v>0</v>
      </c>
      <c r="AM4" s="55">
        <f t="shared" ref="AM4:AM69" si="3">SUM(U4:AL4)</f>
        <v>1699.1933774858001</v>
      </c>
      <c r="AN4" s="11">
        <v>374.74027777777781</v>
      </c>
      <c r="AO4" s="11">
        <v>0</v>
      </c>
      <c r="AP4" s="11">
        <v>607.56899999999996</v>
      </c>
      <c r="AQ4" s="11">
        <v>1632.4522906666673</v>
      </c>
      <c r="AR4" s="11">
        <v>0</v>
      </c>
      <c r="AS4" s="11">
        <v>0</v>
      </c>
      <c r="AT4" s="80">
        <f t="shared" ref="AT4:AT68" si="4">SUM(F4,O4,T4,AM4:AS4)</f>
        <v>4597.0523348191336</v>
      </c>
      <c r="AW4" s="53"/>
    </row>
    <row r="5" spans="1:49" ht="14.4" x14ac:dyDescent="0.3">
      <c r="A5" s="1" t="s">
        <v>46</v>
      </c>
      <c r="B5" s="12">
        <v>932.12461111111099</v>
      </c>
      <c r="C5" s="12">
        <v>660.24899999999991</v>
      </c>
      <c r="D5" s="12">
        <v>1423.1969999999999</v>
      </c>
      <c r="E5" s="12">
        <v>0</v>
      </c>
      <c r="F5" s="55">
        <f t="shared" si="0"/>
        <v>3015.5706111111108</v>
      </c>
      <c r="G5" s="12">
        <v>32952.505791114447</v>
      </c>
      <c r="H5" s="12">
        <v>1.7718333333333331</v>
      </c>
      <c r="I5" s="12">
        <v>340.58346944959379</v>
      </c>
      <c r="J5" s="12">
        <v>326.87600000000003</v>
      </c>
      <c r="K5" s="12">
        <v>6831.190765404599</v>
      </c>
      <c r="L5" s="12">
        <v>8584.448321234293</v>
      </c>
      <c r="M5" s="12">
        <v>1324.2790252899081</v>
      </c>
      <c r="N5" s="12">
        <v>1717.8743532595367</v>
      </c>
      <c r="O5" s="55">
        <f t="shared" si="1"/>
        <v>52079.529559085706</v>
      </c>
      <c r="P5" s="12">
        <v>41007.88648545117</v>
      </c>
      <c r="Q5" s="12">
        <v>0</v>
      </c>
      <c r="R5" s="12">
        <v>0</v>
      </c>
      <c r="S5" s="12">
        <v>0</v>
      </c>
      <c r="T5" s="55">
        <f t="shared" si="2"/>
        <v>41007.88648545117</v>
      </c>
      <c r="U5" s="12">
        <v>408.3026889214625</v>
      </c>
      <c r="V5" s="12">
        <v>0</v>
      </c>
      <c r="W5" s="12">
        <v>1622.1414361547622</v>
      </c>
      <c r="X5" s="12">
        <v>0</v>
      </c>
      <c r="Y5" s="12">
        <v>2251.1789969341862</v>
      </c>
      <c r="Z5" s="12"/>
      <c r="AA5" s="12">
        <v>0</v>
      </c>
      <c r="AB5" s="12">
        <v>782.97900000000004</v>
      </c>
      <c r="AC5" s="12">
        <v>0</v>
      </c>
      <c r="AD5" s="12">
        <v>109.54406615504139</v>
      </c>
      <c r="AE5" s="12">
        <v>0</v>
      </c>
      <c r="AF5" s="12">
        <v>0</v>
      </c>
      <c r="AG5" s="12">
        <v>4.0645253110227486E-4</v>
      </c>
      <c r="AH5" s="12">
        <v>0</v>
      </c>
      <c r="AI5" s="12">
        <v>0</v>
      </c>
      <c r="AJ5" s="12">
        <v>0</v>
      </c>
      <c r="AK5" s="12">
        <v>0</v>
      </c>
      <c r="AL5" s="12"/>
      <c r="AM5" s="55">
        <f t="shared" si="3"/>
        <v>5174.1465946179833</v>
      </c>
      <c r="AN5" s="12">
        <v>192.76255754982481</v>
      </c>
      <c r="AO5" s="12">
        <v>0</v>
      </c>
      <c r="AP5" s="12">
        <v>595.13499999999999</v>
      </c>
      <c r="AQ5" s="12">
        <v>0</v>
      </c>
      <c r="AR5" s="12">
        <v>0</v>
      </c>
      <c r="AS5" s="12">
        <v>58706.999997222214</v>
      </c>
      <c r="AT5" s="80">
        <f t="shared" si="4"/>
        <v>160772.030805038</v>
      </c>
      <c r="AW5" s="53"/>
    </row>
    <row r="6" spans="1:49" ht="14.4" x14ac:dyDescent="0.3">
      <c r="A6" s="1" t="s">
        <v>47</v>
      </c>
      <c r="B6" s="12"/>
      <c r="C6" s="12"/>
      <c r="D6" s="12"/>
      <c r="E6" s="12">
        <v>0</v>
      </c>
      <c r="F6" s="55">
        <f t="shared" si="0"/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55">
        <f t="shared" si="1"/>
        <v>0</v>
      </c>
      <c r="P6" s="12">
        <v>0</v>
      </c>
      <c r="Q6" s="12">
        <v>0</v>
      </c>
      <c r="R6" s="12">
        <v>0</v>
      </c>
      <c r="S6" s="12">
        <v>0</v>
      </c>
      <c r="T6" s="55">
        <f t="shared" si="2"/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1497.6149917893799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  <c r="AL6" s="12">
        <v>0</v>
      </c>
      <c r="AM6" s="55">
        <f t="shared" si="3"/>
        <v>1497.6149917893799</v>
      </c>
      <c r="AN6" s="12">
        <v>0</v>
      </c>
      <c r="AO6" s="12">
        <v>8030.7800031470397</v>
      </c>
      <c r="AP6" s="12">
        <v>0</v>
      </c>
      <c r="AQ6" s="12">
        <v>0</v>
      </c>
      <c r="AR6" s="12">
        <v>0</v>
      </c>
      <c r="AS6" s="12">
        <v>0</v>
      </c>
      <c r="AT6" s="80">
        <f t="shared" si="4"/>
        <v>9528.3949949364196</v>
      </c>
      <c r="AV6" s="42"/>
      <c r="AW6" s="53"/>
    </row>
    <row r="7" spans="1:49" s="42" customFormat="1" ht="15" thickBot="1" x14ac:dyDescent="0.35">
      <c r="A7" s="47" t="s">
        <v>48</v>
      </c>
      <c r="B7" s="48">
        <v>1131.1130000000001</v>
      </c>
      <c r="C7" s="48">
        <v>660.24899999999991</v>
      </c>
      <c r="D7" s="48">
        <v>1423.1969999999999</v>
      </c>
      <c r="E7" s="48">
        <v>0</v>
      </c>
      <c r="F7" s="74">
        <f t="shared" si="0"/>
        <v>3214.5590000000002</v>
      </c>
      <c r="G7" s="48">
        <v>32952.505791114447</v>
      </c>
      <c r="H7" s="48">
        <v>1.7718333333333331</v>
      </c>
      <c r="I7" s="48">
        <v>340.58346944959379</v>
      </c>
      <c r="J7" s="48">
        <v>326.87600000000003</v>
      </c>
      <c r="K7" s="48">
        <v>6833.9354456241726</v>
      </c>
      <c r="L7" s="48">
        <v>8709.1877098801087</v>
      </c>
      <c r="M7" s="48">
        <v>1324.2790252899081</v>
      </c>
      <c r="N7" s="48">
        <v>1717.8743532595367</v>
      </c>
      <c r="O7" s="74">
        <f t="shared" si="1"/>
        <v>52207.013627951099</v>
      </c>
      <c r="P7" s="48">
        <v>41152.813046284493</v>
      </c>
      <c r="Q7" s="48">
        <v>0</v>
      </c>
      <c r="R7" s="48">
        <v>0</v>
      </c>
      <c r="S7" s="48">
        <v>84.108999999999995</v>
      </c>
      <c r="T7" s="74">
        <f t="shared" si="2"/>
        <v>41236.92204628449</v>
      </c>
      <c r="U7" s="48">
        <v>6359.8249332905116</v>
      </c>
      <c r="V7" s="48">
        <v>731.80835606759558</v>
      </c>
      <c r="W7" s="48">
        <v>2027.6768028214287</v>
      </c>
      <c r="X7" s="48">
        <v>936.77971654388398</v>
      </c>
      <c r="Y7" s="48">
        <v>2251.1789969341862</v>
      </c>
      <c r="Z7" s="48">
        <v>543.27386188597723</v>
      </c>
      <c r="AA7" s="48">
        <v>4.4375897074787023</v>
      </c>
      <c r="AB7" s="48">
        <v>1565.9580000000001</v>
      </c>
      <c r="AC7" s="48">
        <v>916.13476825000021</v>
      </c>
      <c r="AD7" s="48">
        <v>109.54406615504141</v>
      </c>
      <c r="AE7" s="48">
        <v>87.417541666666665</v>
      </c>
      <c r="AF7" s="48">
        <v>817.86277179161686</v>
      </c>
      <c r="AG7" s="48">
        <v>21.149063363398021</v>
      </c>
      <c r="AH7" s="48">
        <v>117.8789987823093</v>
      </c>
      <c r="AI7" s="48">
        <v>1633.2929999999997</v>
      </c>
      <c r="AJ7" s="48">
        <v>2402.2333365252011</v>
      </c>
      <c r="AK7" s="48">
        <v>265.71516102340001</v>
      </c>
      <c r="AL7" s="48">
        <v>0</v>
      </c>
      <c r="AM7" s="74">
        <f t="shared" si="3"/>
        <v>20792.166964808694</v>
      </c>
      <c r="AN7" s="48">
        <v>567.50283532760261</v>
      </c>
      <c r="AO7" s="48">
        <v>-7508.8618299215414</v>
      </c>
      <c r="AP7" s="48">
        <v>1202.704</v>
      </c>
      <c r="AQ7" s="48">
        <v>1632.4522906666673</v>
      </c>
      <c r="AR7" s="48">
        <v>6.6288249593546444</v>
      </c>
      <c r="AS7" s="48">
        <v>58706.999997222214</v>
      </c>
      <c r="AT7" s="81">
        <f t="shared" si="4"/>
        <v>172058.08775729855</v>
      </c>
      <c r="AV7" s="1"/>
      <c r="AW7" s="53"/>
    </row>
    <row r="8" spans="1:49" ht="14.4" x14ac:dyDescent="0.3">
      <c r="A8" s="6" t="s">
        <v>49</v>
      </c>
      <c r="B8" s="11">
        <v>0</v>
      </c>
      <c r="C8" s="11">
        <v>0</v>
      </c>
      <c r="D8" s="11">
        <v>0</v>
      </c>
      <c r="E8" s="11">
        <v>0</v>
      </c>
      <c r="F8" s="55">
        <f t="shared" si="0"/>
        <v>0</v>
      </c>
      <c r="G8" s="11">
        <v>0</v>
      </c>
      <c r="H8" s="11">
        <v>0</v>
      </c>
      <c r="I8" s="11">
        <v>0</v>
      </c>
      <c r="J8" s="11">
        <v>0</v>
      </c>
      <c r="K8" s="11">
        <v>0.1140205291216416</v>
      </c>
      <c r="L8" s="11">
        <v>8445.398138743798</v>
      </c>
      <c r="M8" s="11">
        <v>0</v>
      </c>
      <c r="N8" s="11">
        <v>0</v>
      </c>
      <c r="O8" s="55">
        <f t="shared" si="1"/>
        <v>8445.5121592729192</v>
      </c>
      <c r="P8" s="11">
        <v>0</v>
      </c>
      <c r="Q8" s="11">
        <v>0</v>
      </c>
      <c r="R8" s="11">
        <v>0</v>
      </c>
      <c r="S8" s="11">
        <v>0</v>
      </c>
      <c r="T8" s="55">
        <f t="shared" si="2"/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55">
        <f t="shared" si="3"/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80">
        <f t="shared" si="4"/>
        <v>8445.5121592729192</v>
      </c>
      <c r="AW8" s="53"/>
    </row>
    <row r="9" spans="1:49" ht="14.4" x14ac:dyDescent="0.3">
      <c r="A9" s="13" t="s">
        <v>50</v>
      </c>
      <c r="B9" s="14">
        <v>1131.1130000000001</v>
      </c>
      <c r="C9" s="14">
        <v>660.24899999999991</v>
      </c>
      <c r="D9" s="14">
        <v>1423.1969999999999</v>
      </c>
      <c r="E9" s="14">
        <v>0</v>
      </c>
      <c r="F9" s="55">
        <f t="shared" si="0"/>
        <v>3214.5590000000002</v>
      </c>
      <c r="G9" s="14">
        <v>32952.505791114447</v>
      </c>
      <c r="H9" s="14">
        <v>1.7718333333333331</v>
      </c>
      <c r="I9" s="14">
        <v>340.58346944959379</v>
      </c>
      <c r="J9" s="14">
        <v>326.87600000000003</v>
      </c>
      <c r="K9" s="14">
        <v>6833.8214250950514</v>
      </c>
      <c r="L9" s="14">
        <v>263.78957113631077</v>
      </c>
      <c r="M9" s="14">
        <v>1324.2790252899081</v>
      </c>
      <c r="N9" s="14">
        <v>1717.8743532595367</v>
      </c>
      <c r="O9" s="55">
        <f t="shared" si="1"/>
        <v>43761.501468678172</v>
      </c>
      <c r="P9" s="14">
        <v>41152.813046284493</v>
      </c>
      <c r="Q9" s="14">
        <v>0</v>
      </c>
      <c r="R9" s="14">
        <v>0</v>
      </c>
      <c r="S9" s="14">
        <v>84.108999999999995</v>
      </c>
      <c r="T9" s="55">
        <f t="shared" si="2"/>
        <v>41236.92204628449</v>
      </c>
      <c r="U9" s="14">
        <v>6359.8249332905116</v>
      </c>
      <c r="V9" s="14">
        <v>731.80835606759558</v>
      </c>
      <c r="W9" s="14">
        <v>2027.6768028214287</v>
      </c>
      <c r="X9" s="14">
        <v>936.77971654388398</v>
      </c>
      <c r="Y9" s="14">
        <v>2251.1789969341862</v>
      </c>
      <c r="Z9" s="14">
        <v>543.27386188597723</v>
      </c>
      <c r="AA9" s="14">
        <v>4.4375897074787023</v>
      </c>
      <c r="AB9" s="14">
        <v>1565.9580000000001</v>
      </c>
      <c r="AC9" s="14">
        <v>916.13476825000021</v>
      </c>
      <c r="AD9" s="14">
        <v>109.54406615504141</v>
      </c>
      <c r="AE9" s="14">
        <v>87.417541666666665</v>
      </c>
      <c r="AF9" s="14">
        <v>817.86277179161686</v>
      </c>
      <c r="AG9" s="14">
        <v>21.149063363398021</v>
      </c>
      <c r="AH9" s="14">
        <v>117.8789987823093</v>
      </c>
      <c r="AI9" s="14">
        <v>1633.2929999999997</v>
      </c>
      <c r="AJ9" s="14">
        <v>2402.2333365252011</v>
      </c>
      <c r="AK9" s="14">
        <v>265.71516102340001</v>
      </c>
      <c r="AL9" s="14">
        <v>0</v>
      </c>
      <c r="AM9" s="55">
        <f t="shared" si="3"/>
        <v>20792.166964808694</v>
      </c>
      <c r="AN9" s="14">
        <v>567.50283532760261</v>
      </c>
      <c r="AO9" s="14">
        <v>-7508.8618299215414</v>
      </c>
      <c r="AP9" s="14">
        <v>1202.704</v>
      </c>
      <c r="AQ9" s="14">
        <v>1632.4522906666673</v>
      </c>
      <c r="AR9" s="14">
        <v>6.6288249593546444</v>
      </c>
      <c r="AS9" s="14">
        <v>58706.999997222214</v>
      </c>
      <c r="AT9" s="82">
        <f t="shared" si="4"/>
        <v>163612.57559802564</v>
      </c>
      <c r="AV9" s="15"/>
      <c r="AW9" s="53"/>
    </row>
    <row r="10" spans="1:49" s="15" customFormat="1" ht="14.4" x14ac:dyDescent="0.3">
      <c r="A10" s="69" t="s">
        <v>51</v>
      </c>
      <c r="B10" s="70">
        <v>0</v>
      </c>
      <c r="C10" s="70">
        <v>0</v>
      </c>
      <c r="D10" s="70">
        <v>0</v>
      </c>
      <c r="E10" s="70">
        <v>0</v>
      </c>
      <c r="F10" s="71">
        <f t="shared" si="0"/>
        <v>0</v>
      </c>
      <c r="G10" s="70">
        <v>50.816527532978178</v>
      </c>
      <c r="H10" s="70">
        <v>1.655833333333333</v>
      </c>
      <c r="I10" s="70">
        <v>17.791469449593798</v>
      </c>
      <c r="J10" s="70">
        <v>0</v>
      </c>
      <c r="K10" s="70">
        <v>0</v>
      </c>
      <c r="L10" s="70">
        <v>0</v>
      </c>
      <c r="M10" s="70">
        <v>1.7849605069286143</v>
      </c>
      <c r="N10" s="70">
        <v>0</v>
      </c>
      <c r="O10" s="71">
        <f t="shared" si="1"/>
        <v>72.048790822833922</v>
      </c>
      <c r="P10" s="70">
        <v>12130.368047718415</v>
      </c>
      <c r="Q10" s="70">
        <v>0</v>
      </c>
      <c r="R10" s="70">
        <v>0</v>
      </c>
      <c r="S10" s="70">
        <v>0</v>
      </c>
      <c r="T10" s="71">
        <f t="shared" si="2"/>
        <v>12130.368047718415</v>
      </c>
      <c r="U10" s="70">
        <v>892.55835656472323</v>
      </c>
      <c r="V10" s="70">
        <v>143.70635606759561</v>
      </c>
      <c r="W10" s="70">
        <v>274.76280282142881</v>
      </c>
      <c r="X10" s="70">
        <v>536.55799274264064</v>
      </c>
      <c r="Y10" s="70">
        <v>0</v>
      </c>
      <c r="Z10" s="70">
        <v>0</v>
      </c>
      <c r="AA10" s="70">
        <v>0.94900401757515906</v>
      </c>
      <c r="AB10" s="70">
        <v>0</v>
      </c>
      <c r="AC10" s="70">
        <v>916.13476825000021</v>
      </c>
      <c r="AD10" s="70">
        <v>0</v>
      </c>
      <c r="AE10" s="70">
        <v>87.417541666666665</v>
      </c>
      <c r="AF10" s="70">
        <v>0</v>
      </c>
      <c r="AG10" s="70">
        <v>18.350227214435868</v>
      </c>
      <c r="AH10" s="70">
        <v>0</v>
      </c>
      <c r="AI10" s="70">
        <v>1633.2929999999999</v>
      </c>
      <c r="AJ10" s="70">
        <v>2402.2333365252011</v>
      </c>
      <c r="AK10" s="70">
        <v>265.71516102340001</v>
      </c>
      <c r="AL10" s="70">
        <v>0</v>
      </c>
      <c r="AM10" s="71">
        <f t="shared" si="3"/>
        <v>7171.6785468936669</v>
      </c>
      <c r="AN10" s="70">
        <v>68.643698820658145</v>
      </c>
      <c r="AO10" s="70">
        <v>3706.9399800000001</v>
      </c>
      <c r="AP10" s="70">
        <v>0</v>
      </c>
      <c r="AQ10" s="70">
        <v>1632.4522906666673</v>
      </c>
      <c r="AR10" s="70">
        <v>6.6288249593546444</v>
      </c>
      <c r="AS10" s="70">
        <v>58706.999997222214</v>
      </c>
      <c r="AT10" s="83">
        <f t="shared" si="4"/>
        <v>83495.760177103803</v>
      </c>
      <c r="AV10" s="1"/>
      <c r="AW10" s="53"/>
    </row>
    <row r="11" spans="1:49" ht="14.4" x14ac:dyDescent="0.3">
      <c r="A11" s="16" t="s">
        <v>52</v>
      </c>
      <c r="B11" s="17">
        <v>0</v>
      </c>
      <c r="C11" s="17">
        <v>0</v>
      </c>
      <c r="D11" s="17">
        <v>0</v>
      </c>
      <c r="E11" s="17">
        <v>0</v>
      </c>
      <c r="F11" s="55">
        <f t="shared" si="0"/>
        <v>0</v>
      </c>
      <c r="G11" s="17">
        <v>50.816527532978178</v>
      </c>
      <c r="H11" s="17">
        <v>1.655833333333333</v>
      </c>
      <c r="I11" s="17">
        <v>17.791469449593798</v>
      </c>
      <c r="J11" s="17">
        <v>0</v>
      </c>
      <c r="K11" s="17">
        <v>0</v>
      </c>
      <c r="L11" s="17">
        <v>0</v>
      </c>
      <c r="M11" s="17">
        <v>1.7849605069286143</v>
      </c>
      <c r="N11" s="17">
        <v>0</v>
      </c>
      <c r="O11" s="55">
        <f t="shared" si="1"/>
        <v>72.048790822833922</v>
      </c>
      <c r="P11" s="17">
        <v>12122.411577414183</v>
      </c>
      <c r="Q11" s="17">
        <v>0</v>
      </c>
      <c r="R11" s="17">
        <v>0</v>
      </c>
      <c r="S11" s="17">
        <v>0</v>
      </c>
      <c r="T11" s="55">
        <f t="shared" si="2"/>
        <v>12122.411577414183</v>
      </c>
      <c r="U11" s="17">
        <v>892.55835656472323</v>
      </c>
      <c r="V11" s="17">
        <v>143.70635606759561</v>
      </c>
      <c r="W11" s="17">
        <v>274.76280282142881</v>
      </c>
      <c r="X11" s="17">
        <v>536.55799274264064</v>
      </c>
      <c r="Y11" s="17">
        <v>0</v>
      </c>
      <c r="Z11" s="17">
        <v>0</v>
      </c>
      <c r="AA11" s="17">
        <v>0.94900401757515906</v>
      </c>
      <c r="AB11" s="17">
        <v>0</v>
      </c>
      <c r="AC11" s="17">
        <v>916.13476825000021</v>
      </c>
      <c r="AD11" s="17">
        <v>0</v>
      </c>
      <c r="AE11" s="17">
        <v>87.417541666666665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55">
        <f t="shared" si="3"/>
        <v>2852.08682213063</v>
      </c>
      <c r="AN11" s="17">
        <v>68.643698820658145</v>
      </c>
      <c r="AO11" s="17">
        <v>0</v>
      </c>
      <c r="AP11" s="17">
        <v>0</v>
      </c>
      <c r="AQ11" s="17">
        <v>1632.4522906666673</v>
      </c>
      <c r="AR11" s="17">
        <v>6.6288249593546444</v>
      </c>
      <c r="AS11" s="17">
        <v>58706.999997222214</v>
      </c>
      <c r="AT11" s="82">
        <f t="shared" si="4"/>
        <v>75461.272002036538</v>
      </c>
      <c r="AW11" s="53"/>
    </row>
    <row r="12" spans="1:49" ht="14.4" x14ac:dyDescent="0.3">
      <c r="A12" s="18" t="s">
        <v>53</v>
      </c>
      <c r="B12" s="19">
        <v>0</v>
      </c>
      <c r="C12" s="19">
        <v>0</v>
      </c>
      <c r="D12" s="19">
        <v>0</v>
      </c>
      <c r="E12" s="19">
        <v>0</v>
      </c>
      <c r="F12" s="55">
        <f t="shared" si="0"/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55">
        <f t="shared" si="1"/>
        <v>0</v>
      </c>
      <c r="P12" s="19">
        <v>0</v>
      </c>
      <c r="Q12" s="19">
        <v>0</v>
      </c>
      <c r="R12" s="19">
        <v>0</v>
      </c>
      <c r="S12" s="19">
        <v>0</v>
      </c>
      <c r="T12" s="55">
        <f t="shared" si="2"/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55">
        <f t="shared" si="3"/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58706.999997222214</v>
      </c>
      <c r="AT12" s="84">
        <f t="shared" si="4"/>
        <v>58706.999997222214</v>
      </c>
      <c r="AW12" s="53"/>
    </row>
    <row r="13" spans="1:49" ht="14.4" x14ac:dyDescent="0.3">
      <c r="A13" s="18" t="s">
        <v>54</v>
      </c>
      <c r="B13" s="19">
        <v>0</v>
      </c>
      <c r="C13" s="19">
        <v>0</v>
      </c>
      <c r="D13" s="19">
        <v>0</v>
      </c>
      <c r="E13" s="19">
        <v>0</v>
      </c>
      <c r="F13" s="55">
        <f t="shared" si="0"/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55">
        <f t="shared" si="1"/>
        <v>0</v>
      </c>
      <c r="P13" s="19">
        <v>0</v>
      </c>
      <c r="Q13" s="19">
        <v>0</v>
      </c>
      <c r="R13" s="19">
        <v>0</v>
      </c>
      <c r="S13" s="19">
        <v>0</v>
      </c>
      <c r="T13" s="55">
        <f t="shared" si="2"/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55">
        <f t="shared" si="3"/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84">
        <f t="shared" si="4"/>
        <v>0</v>
      </c>
      <c r="AW13" s="53"/>
    </row>
    <row r="14" spans="1:49" ht="14.4" x14ac:dyDescent="0.3">
      <c r="A14" s="18" t="s">
        <v>55</v>
      </c>
      <c r="B14" s="19">
        <v>0</v>
      </c>
      <c r="C14" s="19">
        <v>0</v>
      </c>
      <c r="D14" s="19">
        <v>0</v>
      </c>
      <c r="E14" s="19">
        <v>0</v>
      </c>
      <c r="F14" s="55">
        <f t="shared" si="0"/>
        <v>0</v>
      </c>
      <c r="G14" s="19">
        <v>0.4563888888888889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55">
        <f t="shared" si="1"/>
        <v>0.4563888888888889</v>
      </c>
      <c r="P14" s="19">
        <v>9672.2855741955555</v>
      </c>
      <c r="Q14" s="19">
        <v>0</v>
      </c>
      <c r="R14" s="19">
        <v>0</v>
      </c>
      <c r="S14" s="19">
        <v>0</v>
      </c>
      <c r="T14" s="55">
        <f t="shared" si="2"/>
        <v>9672.2855741955555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55">
        <f t="shared" si="3"/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84">
        <f t="shared" si="4"/>
        <v>9672.7419630844452</v>
      </c>
      <c r="AW14" s="53"/>
    </row>
    <row r="15" spans="1:49" ht="14.4" x14ac:dyDescent="0.3">
      <c r="A15" s="18" t="s">
        <v>56</v>
      </c>
      <c r="B15" s="19">
        <v>0</v>
      </c>
      <c r="C15" s="19">
        <v>0</v>
      </c>
      <c r="D15" s="19">
        <v>0</v>
      </c>
      <c r="E15" s="19">
        <v>0</v>
      </c>
      <c r="F15" s="55">
        <f t="shared" si="0"/>
        <v>0</v>
      </c>
      <c r="G15" s="19">
        <v>2.2629526388888888</v>
      </c>
      <c r="H15" s="19">
        <v>1.655833333333333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55">
        <f t="shared" si="1"/>
        <v>3.9187859722222216</v>
      </c>
      <c r="P15" s="19">
        <v>613.70607728805578</v>
      </c>
      <c r="Q15" s="19">
        <v>0</v>
      </c>
      <c r="R15" s="19">
        <v>0</v>
      </c>
      <c r="S15" s="19">
        <v>0</v>
      </c>
      <c r="T15" s="55">
        <f t="shared" si="2"/>
        <v>613.70607728805578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55">
        <f t="shared" si="3"/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84">
        <f t="shared" si="4"/>
        <v>617.62486326027795</v>
      </c>
      <c r="AW15" s="53"/>
    </row>
    <row r="16" spans="1:49" ht="14.4" x14ac:dyDescent="0.3">
      <c r="A16" s="18" t="s">
        <v>57</v>
      </c>
      <c r="B16" s="19">
        <v>0</v>
      </c>
      <c r="C16" s="19">
        <v>0</v>
      </c>
      <c r="D16" s="19">
        <v>0</v>
      </c>
      <c r="E16" s="19">
        <v>0</v>
      </c>
      <c r="F16" s="55">
        <f t="shared" si="0"/>
        <v>0</v>
      </c>
      <c r="G16" s="19">
        <v>11.418996019583334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55">
        <f t="shared" si="1"/>
        <v>11.418996019583334</v>
      </c>
      <c r="P16" s="19">
        <v>0</v>
      </c>
      <c r="Q16" s="19">
        <v>0</v>
      </c>
      <c r="R16" s="19">
        <v>0</v>
      </c>
      <c r="S16" s="19">
        <v>0</v>
      </c>
      <c r="T16" s="55">
        <f t="shared" si="2"/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916.13476825000021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55">
        <f t="shared" si="3"/>
        <v>916.13476825000021</v>
      </c>
      <c r="AN16" s="19">
        <v>0</v>
      </c>
      <c r="AO16" s="19">
        <v>0</v>
      </c>
      <c r="AP16" s="19">
        <v>0</v>
      </c>
      <c r="AQ16" s="19">
        <v>1632.4522906666673</v>
      </c>
      <c r="AR16" s="19">
        <v>0</v>
      </c>
      <c r="AS16" s="19">
        <v>0</v>
      </c>
      <c r="AT16" s="84">
        <f t="shared" si="4"/>
        <v>2560.0060549362506</v>
      </c>
      <c r="AW16" s="53"/>
    </row>
    <row r="17" spans="1:49" ht="14.4" x14ac:dyDescent="0.3">
      <c r="A17" s="20" t="s">
        <v>58</v>
      </c>
      <c r="B17" s="21">
        <v>0</v>
      </c>
      <c r="C17" s="21">
        <v>0</v>
      </c>
      <c r="D17" s="21">
        <v>0</v>
      </c>
      <c r="E17" s="21">
        <v>0</v>
      </c>
      <c r="F17" s="55">
        <f t="shared" si="0"/>
        <v>0</v>
      </c>
      <c r="G17" s="21">
        <v>36.678189985617067</v>
      </c>
      <c r="H17" s="21">
        <v>0</v>
      </c>
      <c r="I17" s="21">
        <v>17.791469449593798</v>
      </c>
      <c r="J17" s="21">
        <v>0</v>
      </c>
      <c r="K17" s="21">
        <v>0</v>
      </c>
      <c r="L17" s="21">
        <v>0</v>
      </c>
      <c r="M17" s="21">
        <v>1.7849605069286143</v>
      </c>
      <c r="N17" s="21">
        <v>0</v>
      </c>
      <c r="O17" s="55">
        <f t="shared" si="1"/>
        <v>56.254619942139477</v>
      </c>
      <c r="P17" s="21">
        <v>1836.4199259305719</v>
      </c>
      <c r="Q17" s="21">
        <v>0</v>
      </c>
      <c r="R17" s="21">
        <v>0</v>
      </c>
      <c r="S17" s="21">
        <v>0</v>
      </c>
      <c r="T17" s="55">
        <f t="shared" si="2"/>
        <v>1836.4199259305719</v>
      </c>
      <c r="U17" s="21">
        <v>892.55835656472323</v>
      </c>
      <c r="V17" s="21">
        <v>143.70635606759561</v>
      </c>
      <c r="W17" s="21">
        <v>274.76280282142881</v>
      </c>
      <c r="X17" s="21">
        <v>536.55799274264064</v>
      </c>
      <c r="Y17" s="21">
        <v>0</v>
      </c>
      <c r="Z17" s="21">
        <v>0</v>
      </c>
      <c r="AA17" s="21">
        <v>0.94900401757515906</v>
      </c>
      <c r="AB17" s="21">
        <v>0</v>
      </c>
      <c r="AC17" s="21">
        <v>0</v>
      </c>
      <c r="AD17" s="21">
        <v>0</v>
      </c>
      <c r="AE17" s="21">
        <v>87.417541666666665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0</v>
      </c>
      <c r="AL17" s="21">
        <v>0</v>
      </c>
      <c r="AM17" s="55">
        <f t="shared" si="3"/>
        <v>1935.95205388063</v>
      </c>
      <c r="AN17" s="21">
        <v>68.643698820658145</v>
      </c>
      <c r="AO17" s="21">
        <v>0</v>
      </c>
      <c r="AP17" s="21">
        <v>0</v>
      </c>
      <c r="AQ17" s="21">
        <v>0</v>
      </c>
      <c r="AR17" s="21">
        <v>6.6288249593546444</v>
      </c>
      <c r="AS17" s="21">
        <v>0</v>
      </c>
      <c r="AT17" s="84">
        <f t="shared" si="4"/>
        <v>3903.8991235333542</v>
      </c>
      <c r="AW17" s="53"/>
    </row>
    <row r="18" spans="1:49" ht="14.4" x14ac:dyDescent="0.3">
      <c r="A18" s="22" t="s">
        <v>59</v>
      </c>
      <c r="B18" s="23">
        <v>0</v>
      </c>
      <c r="C18" s="23">
        <v>0</v>
      </c>
      <c r="D18" s="23">
        <v>0</v>
      </c>
      <c r="E18" s="23">
        <v>0</v>
      </c>
      <c r="F18" s="55">
        <f t="shared" si="0"/>
        <v>0</v>
      </c>
      <c r="G18" s="23">
        <v>36.29972412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55">
        <f t="shared" si="1"/>
        <v>36.29972412</v>
      </c>
      <c r="P18" s="23">
        <v>6.8681809999999999</v>
      </c>
      <c r="Q18" s="23">
        <v>0</v>
      </c>
      <c r="R18" s="23">
        <v>0</v>
      </c>
      <c r="S18" s="23">
        <v>0</v>
      </c>
      <c r="T18" s="55">
        <f t="shared" si="2"/>
        <v>6.8681809999999999</v>
      </c>
      <c r="U18" s="23">
        <v>325.54187227421846</v>
      </c>
      <c r="V18" s="23">
        <v>0</v>
      </c>
      <c r="W18" s="23">
        <v>0</v>
      </c>
      <c r="X18" s="23">
        <v>309.65332613538726</v>
      </c>
      <c r="Y18" s="23">
        <v>0</v>
      </c>
      <c r="Z18" s="23">
        <v>0</v>
      </c>
      <c r="AA18" s="23">
        <v>0</v>
      </c>
      <c r="AB18" s="23">
        <v>0</v>
      </c>
      <c r="AC18" s="23">
        <v>0</v>
      </c>
      <c r="AD18" s="23">
        <v>0</v>
      </c>
      <c r="AE18" s="23">
        <v>87.417541666666665</v>
      </c>
      <c r="AF18" s="23">
        <v>0</v>
      </c>
      <c r="AG18" s="23">
        <v>0</v>
      </c>
      <c r="AH18" s="23">
        <v>0</v>
      </c>
      <c r="AI18" s="23">
        <v>0</v>
      </c>
      <c r="AJ18" s="23">
        <v>0</v>
      </c>
      <c r="AK18" s="23">
        <v>0</v>
      </c>
      <c r="AL18" s="23">
        <v>0</v>
      </c>
      <c r="AM18" s="55">
        <f t="shared" si="3"/>
        <v>722.61274007627242</v>
      </c>
      <c r="AN18" s="23">
        <v>0</v>
      </c>
      <c r="AO18" s="23">
        <v>0</v>
      </c>
      <c r="AP18" s="23">
        <v>0</v>
      </c>
      <c r="AQ18" s="23">
        <v>0</v>
      </c>
      <c r="AR18" s="23">
        <v>0</v>
      </c>
      <c r="AS18" s="23">
        <v>0</v>
      </c>
      <c r="AT18" s="84">
        <f t="shared" si="4"/>
        <v>765.78064519627242</v>
      </c>
      <c r="AW18" s="53"/>
    </row>
    <row r="19" spans="1:49" ht="14.4" x14ac:dyDescent="0.3">
      <c r="A19" s="22" t="s">
        <v>60</v>
      </c>
      <c r="B19" s="23">
        <v>0</v>
      </c>
      <c r="C19" s="23">
        <v>0</v>
      </c>
      <c r="D19" s="23">
        <v>0</v>
      </c>
      <c r="E19" s="23">
        <v>0</v>
      </c>
      <c r="F19" s="55">
        <f t="shared" si="0"/>
        <v>0</v>
      </c>
      <c r="G19" s="23">
        <v>0.3784658656170668</v>
      </c>
      <c r="H19" s="23">
        <v>0</v>
      </c>
      <c r="I19" s="23">
        <v>17.791469449593798</v>
      </c>
      <c r="J19" s="23">
        <v>0</v>
      </c>
      <c r="K19" s="23">
        <v>0</v>
      </c>
      <c r="L19" s="23">
        <v>0</v>
      </c>
      <c r="M19" s="23">
        <v>1.7849605069286143</v>
      </c>
      <c r="N19" s="23">
        <v>0</v>
      </c>
      <c r="O19" s="55">
        <f t="shared" si="1"/>
        <v>19.954895822139477</v>
      </c>
      <c r="P19" s="23">
        <v>1709.133230665067</v>
      </c>
      <c r="Q19" s="23">
        <v>0</v>
      </c>
      <c r="R19" s="23">
        <v>0</v>
      </c>
      <c r="S19" s="23">
        <v>0</v>
      </c>
      <c r="T19" s="55">
        <f t="shared" si="2"/>
        <v>1709.133230665067</v>
      </c>
      <c r="U19" s="23">
        <v>567.01648429050476</v>
      </c>
      <c r="V19" s="23">
        <v>143.70635606759561</v>
      </c>
      <c r="W19" s="23">
        <v>274.76280282142881</v>
      </c>
      <c r="X19" s="23">
        <v>119.93743998659878</v>
      </c>
      <c r="Y19" s="23">
        <v>0</v>
      </c>
      <c r="Z19" s="23">
        <v>0</v>
      </c>
      <c r="AA19" s="23">
        <v>0.94900401757515906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23">
        <v>0</v>
      </c>
      <c r="AI19" s="23">
        <v>0</v>
      </c>
      <c r="AJ19" s="23">
        <v>0</v>
      </c>
      <c r="AK19" s="23">
        <v>0</v>
      </c>
      <c r="AL19" s="23">
        <v>0</v>
      </c>
      <c r="AM19" s="55">
        <f t="shared" si="3"/>
        <v>1106.3720871837031</v>
      </c>
      <c r="AN19" s="23">
        <v>59.992235487324805</v>
      </c>
      <c r="AO19" s="23">
        <v>0</v>
      </c>
      <c r="AP19" s="23">
        <v>0</v>
      </c>
      <c r="AQ19" s="23">
        <v>0</v>
      </c>
      <c r="AR19" s="23">
        <v>6.6288249593546444</v>
      </c>
      <c r="AS19" s="23">
        <v>0</v>
      </c>
      <c r="AT19" s="84">
        <f t="shared" si="4"/>
        <v>2902.0812741175887</v>
      </c>
      <c r="AW19" s="53"/>
    </row>
    <row r="20" spans="1:49" ht="14.4" x14ac:dyDescent="0.3">
      <c r="A20" s="22" t="s">
        <v>61</v>
      </c>
      <c r="B20" s="23">
        <v>0</v>
      </c>
      <c r="C20" s="23">
        <v>0</v>
      </c>
      <c r="D20" s="23">
        <v>0</v>
      </c>
      <c r="E20" s="23">
        <v>0</v>
      </c>
      <c r="F20" s="55">
        <f t="shared" si="0"/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55">
        <f t="shared" si="1"/>
        <v>0</v>
      </c>
      <c r="P20" s="23">
        <v>120.418514265505</v>
      </c>
      <c r="Q20" s="23">
        <v>0</v>
      </c>
      <c r="R20" s="23">
        <v>0</v>
      </c>
      <c r="S20" s="23">
        <v>0</v>
      </c>
      <c r="T20" s="55">
        <f t="shared" si="2"/>
        <v>120.418514265505</v>
      </c>
      <c r="U20" s="23">
        <v>0</v>
      </c>
      <c r="V20" s="23">
        <v>0</v>
      </c>
      <c r="W20" s="23">
        <v>0</v>
      </c>
      <c r="X20" s="23">
        <v>106.96722662065469</v>
      </c>
      <c r="Y20" s="23">
        <v>0</v>
      </c>
      <c r="Z20" s="23">
        <v>0</v>
      </c>
      <c r="AA20" s="23">
        <v>0</v>
      </c>
      <c r="AB20" s="23">
        <v>0</v>
      </c>
      <c r="AC20" s="23">
        <v>0</v>
      </c>
      <c r="AD20" s="23">
        <v>0</v>
      </c>
      <c r="AE20" s="23">
        <v>0</v>
      </c>
      <c r="AF20" s="23">
        <v>0</v>
      </c>
      <c r="AG20" s="23">
        <v>0</v>
      </c>
      <c r="AH20" s="23">
        <v>0</v>
      </c>
      <c r="AI20" s="23">
        <v>0</v>
      </c>
      <c r="AJ20" s="23">
        <v>0</v>
      </c>
      <c r="AK20" s="23">
        <v>0</v>
      </c>
      <c r="AL20" s="23">
        <v>0</v>
      </c>
      <c r="AM20" s="55">
        <f t="shared" si="3"/>
        <v>106.96722662065469</v>
      </c>
      <c r="AN20" s="23">
        <v>8.6514633333333339</v>
      </c>
      <c r="AO20" s="23">
        <v>0</v>
      </c>
      <c r="AP20" s="23">
        <v>0</v>
      </c>
      <c r="AQ20" s="23">
        <v>0</v>
      </c>
      <c r="AR20" s="23">
        <v>0</v>
      </c>
      <c r="AS20" s="23">
        <v>0</v>
      </c>
      <c r="AT20" s="84">
        <f t="shared" si="4"/>
        <v>236.03720421949302</v>
      </c>
      <c r="AW20" s="53"/>
    </row>
    <row r="21" spans="1:49" ht="14.4" x14ac:dyDescent="0.3">
      <c r="A21" s="16" t="s">
        <v>62</v>
      </c>
      <c r="B21" s="19">
        <v>0</v>
      </c>
      <c r="C21" s="19">
        <v>0</v>
      </c>
      <c r="D21" s="19">
        <v>0</v>
      </c>
      <c r="E21" s="19">
        <v>0</v>
      </c>
      <c r="F21" s="55">
        <f t="shared" si="0"/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55">
        <f t="shared" si="1"/>
        <v>0</v>
      </c>
      <c r="P21" s="19">
        <v>0</v>
      </c>
      <c r="Q21" s="19">
        <v>0</v>
      </c>
      <c r="R21" s="19">
        <v>0</v>
      </c>
      <c r="S21" s="19">
        <v>0</v>
      </c>
      <c r="T21" s="55">
        <f t="shared" si="2"/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265.71516102340001</v>
      </c>
      <c r="AL21" s="19">
        <v>0</v>
      </c>
      <c r="AM21" s="55">
        <f t="shared" si="3"/>
        <v>265.71516102340001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84">
        <f t="shared" si="4"/>
        <v>265.71516102340001</v>
      </c>
      <c r="AW21" s="53"/>
    </row>
    <row r="22" spans="1:49" ht="14.4" x14ac:dyDescent="0.3">
      <c r="A22" s="16" t="s">
        <v>63</v>
      </c>
      <c r="B22" s="19">
        <v>0</v>
      </c>
      <c r="C22" s="19">
        <v>0</v>
      </c>
      <c r="D22" s="19">
        <v>0</v>
      </c>
      <c r="E22" s="19">
        <v>0</v>
      </c>
      <c r="F22" s="55">
        <f t="shared" si="0"/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55">
        <f t="shared" si="1"/>
        <v>0</v>
      </c>
      <c r="P22" s="19">
        <v>0</v>
      </c>
      <c r="Q22" s="19">
        <v>0</v>
      </c>
      <c r="R22" s="19">
        <v>0</v>
      </c>
      <c r="S22" s="19">
        <v>0</v>
      </c>
      <c r="T22" s="55">
        <f t="shared" si="2"/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2402.2333365252011</v>
      </c>
      <c r="AK22" s="19">
        <v>0</v>
      </c>
      <c r="AL22" s="19">
        <v>0</v>
      </c>
      <c r="AM22" s="55">
        <f t="shared" si="3"/>
        <v>2402.2333365252011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84">
        <f t="shared" si="4"/>
        <v>2402.2333365252011</v>
      </c>
      <c r="AW22" s="53"/>
    </row>
    <row r="23" spans="1:49" ht="14.4" x14ac:dyDescent="0.3">
      <c r="A23" s="16" t="s">
        <v>64</v>
      </c>
      <c r="B23" s="19">
        <v>0</v>
      </c>
      <c r="C23" s="19">
        <v>0</v>
      </c>
      <c r="D23" s="19">
        <v>0</v>
      </c>
      <c r="E23" s="19">
        <v>0</v>
      </c>
      <c r="F23" s="55">
        <f t="shared" si="0"/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55">
        <f t="shared" si="1"/>
        <v>0</v>
      </c>
      <c r="P23" s="19">
        <v>0</v>
      </c>
      <c r="Q23" s="19">
        <v>0</v>
      </c>
      <c r="R23" s="19">
        <v>0</v>
      </c>
      <c r="S23" s="19">
        <v>0</v>
      </c>
      <c r="T23" s="55">
        <f t="shared" si="2"/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1633.2929999999999</v>
      </c>
      <c r="AJ23" s="19">
        <v>0</v>
      </c>
      <c r="AK23" s="19">
        <v>0</v>
      </c>
      <c r="AL23" s="19">
        <v>0</v>
      </c>
      <c r="AM23" s="55">
        <f t="shared" si="3"/>
        <v>1633.2929999999999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84">
        <f t="shared" si="4"/>
        <v>1633.2929999999999</v>
      </c>
      <c r="AW23" s="53"/>
    </row>
    <row r="24" spans="1:49" ht="14.4" x14ac:dyDescent="0.3">
      <c r="A24" s="16" t="s">
        <v>1</v>
      </c>
      <c r="B24" s="19">
        <v>0</v>
      </c>
      <c r="C24" s="19">
        <v>0</v>
      </c>
      <c r="D24" s="19">
        <v>0</v>
      </c>
      <c r="E24" s="19">
        <v>0</v>
      </c>
      <c r="F24" s="55">
        <f t="shared" si="0"/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55">
        <f t="shared" si="1"/>
        <v>0</v>
      </c>
      <c r="P24" s="19">
        <v>0</v>
      </c>
      <c r="Q24" s="19">
        <v>0</v>
      </c>
      <c r="R24" s="19">
        <v>0</v>
      </c>
      <c r="S24" s="19">
        <v>0</v>
      </c>
      <c r="T24" s="55">
        <f t="shared" si="2"/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  <c r="AM24" s="55">
        <f t="shared" si="3"/>
        <v>0</v>
      </c>
      <c r="AN24" s="19">
        <v>0</v>
      </c>
      <c r="AO24" s="19">
        <v>1853.4699900000001</v>
      </c>
      <c r="AP24" s="19">
        <v>0</v>
      </c>
      <c r="AQ24" s="19">
        <v>0</v>
      </c>
      <c r="AR24" s="19">
        <v>0</v>
      </c>
      <c r="AS24" s="19">
        <v>0</v>
      </c>
      <c r="AT24" s="84">
        <f t="shared" si="4"/>
        <v>1853.4699900000001</v>
      </c>
      <c r="AW24" s="53"/>
    </row>
    <row r="25" spans="1:49" ht="14.4" x14ac:dyDescent="0.3">
      <c r="A25" s="24" t="s">
        <v>65</v>
      </c>
      <c r="B25" s="19">
        <v>0</v>
      </c>
      <c r="C25" s="19">
        <v>0</v>
      </c>
      <c r="D25" s="19">
        <v>0</v>
      </c>
      <c r="E25" s="19">
        <v>0</v>
      </c>
      <c r="F25" s="55">
        <f t="shared" si="0"/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55">
        <f t="shared" si="1"/>
        <v>0</v>
      </c>
      <c r="P25" s="19">
        <v>0</v>
      </c>
      <c r="Q25" s="19">
        <v>0</v>
      </c>
      <c r="R25" s="19">
        <v>0</v>
      </c>
      <c r="S25" s="19">
        <v>0</v>
      </c>
      <c r="T25" s="55">
        <f t="shared" si="2"/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55">
        <f t="shared" si="3"/>
        <v>0</v>
      </c>
      <c r="AN25" s="19">
        <v>0</v>
      </c>
      <c r="AO25" s="19">
        <v>1835.83699</v>
      </c>
      <c r="AP25" s="19">
        <v>0</v>
      </c>
      <c r="AQ25" s="19">
        <v>0</v>
      </c>
      <c r="AR25" s="19">
        <v>0</v>
      </c>
      <c r="AS25" s="19">
        <v>0</v>
      </c>
      <c r="AT25" s="84">
        <f t="shared" si="4"/>
        <v>1835.83699</v>
      </c>
      <c r="AW25" s="53"/>
    </row>
    <row r="26" spans="1:49" ht="14.4" x14ac:dyDescent="0.3">
      <c r="A26" s="24" t="s">
        <v>66</v>
      </c>
      <c r="B26" s="19">
        <v>0</v>
      </c>
      <c r="C26" s="19">
        <v>0</v>
      </c>
      <c r="D26" s="19">
        <v>0</v>
      </c>
      <c r="E26" s="19">
        <v>0</v>
      </c>
      <c r="F26" s="55">
        <f t="shared" si="0"/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55">
        <f t="shared" si="1"/>
        <v>0</v>
      </c>
      <c r="P26" s="19">
        <v>0</v>
      </c>
      <c r="Q26" s="19">
        <v>0</v>
      </c>
      <c r="R26" s="19">
        <v>0</v>
      </c>
      <c r="S26" s="19">
        <v>0</v>
      </c>
      <c r="T26" s="55">
        <f t="shared" si="2"/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55">
        <f t="shared" si="3"/>
        <v>0</v>
      </c>
      <c r="AN26" s="19">
        <v>0</v>
      </c>
      <c r="AO26" s="19">
        <v>17.632999999999999</v>
      </c>
      <c r="AP26" s="19">
        <v>0</v>
      </c>
      <c r="AQ26" s="19">
        <v>0</v>
      </c>
      <c r="AR26" s="19">
        <v>0</v>
      </c>
      <c r="AS26" s="19">
        <v>0</v>
      </c>
      <c r="AT26" s="84">
        <f t="shared" si="4"/>
        <v>17.632999999999999</v>
      </c>
      <c r="AW26" s="53"/>
    </row>
    <row r="27" spans="1:49" ht="14.4" x14ac:dyDescent="0.3">
      <c r="A27" s="16" t="s">
        <v>0</v>
      </c>
      <c r="B27" s="19">
        <v>0</v>
      </c>
      <c r="C27" s="19">
        <v>0</v>
      </c>
      <c r="D27" s="19">
        <v>0</v>
      </c>
      <c r="E27" s="19">
        <v>0</v>
      </c>
      <c r="F27" s="55">
        <f t="shared" si="0"/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55">
        <f t="shared" si="1"/>
        <v>0</v>
      </c>
      <c r="P27" s="19">
        <v>7.9564703042328047</v>
      </c>
      <c r="Q27" s="19">
        <v>0</v>
      </c>
      <c r="R27" s="19">
        <v>0</v>
      </c>
      <c r="S27" s="19">
        <v>0</v>
      </c>
      <c r="T27" s="55">
        <f t="shared" si="2"/>
        <v>7.9564703042328047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18.350227214435868</v>
      </c>
      <c r="AH27" s="19">
        <v>0</v>
      </c>
      <c r="AI27" s="19">
        <v>0</v>
      </c>
      <c r="AJ27" s="19">
        <v>0</v>
      </c>
      <c r="AK27" s="19">
        <v>0</v>
      </c>
      <c r="AL27" s="19">
        <v>0</v>
      </c>
      <c r="AM27" s="55">
        <f t="shared" si="3"/>
        <v>18.350227214435868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0</v>
      </c>
      <c r="AT27" s="84">
        <f t="shared" si="4"/>
        <v>26.306697518668674</v>
      </c>
      <c r="AV27" s="25"/>
      <c r="AW27" s="53"/>
    </row>
    <row r="28" spans="1:49" s="25" customFormat="1" ht="14.4" x14ac:dyDescent="0.3">
      <c r="A28" s="69" t="s">
        <v>67</v>
      </c>
      <c r="B28" s="70">
        <v>0</v>
      </c>
      <c r="C28" s="70">
        <v>0</v>
      </c>
      <c r="D28" s="70">
        <v>0</v>
      </c>
      <c r="E28" s="70">
        <v>0</v>
      </c>
      <c r="F28" s="71">
        <f t="shared" si="0"/>
        <v>0</v>
      </c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70">
        <v>0</v>
      </c>
      <c r="N28" s="70">
        <v>0</v>
      </c>
      <c r="O28" s="71">
        <f t="shared" si="1"/>
        <v>0</v>
      </c>
      <c r="P28" s="70">
        <v>0</v>
      </c>
      <c r="Q28" s="70">
        <v>0</v>
      </c>
      <c r="R28" s="70">
        <v>0</v>
      </c>
      <c r="S28" s="70">
        <v>0</v>
      </c>
      <c r="T28" s="71">
        <f t="shared" si="2"/>
        <v>0</v>
      </c>
      <c r="U28" s="70">
        <v>0</v>
      </c>
      <c r="V28" s="70">
        <v>0</v>
      </c>
      <c r="W28" s="70">
        <v>0</v>
      </c>
      <c r="X28" s="70">
        <v>0</v>
      </c>
      <c r="Y28" s="70">
        <v>0</v>
      </c>
      <c r="Z28" s="70">
        <v>0</v>
      </c>
      <c r="AA28" s="70">
        <v>0</v>
      </c>
      <c r="AB28" s="70">
        <v>0</v>
      </c>
      <c r="AC28" s="70">
        <v>0</v>
      </c>
      <c r="AD28" s="70">
        <v>0</v>
      </c>
      <c r="AE28" s="70">
        <v>0</v>
      </c>
      <c r="AF28" s="70">
        <v>0</v>
      </c>
      <c r="AG28" s="70">
        <v>0</v>
      </c>
      <c r="AH28" s="70">
        <v>0</v>
      </c>
      <c r="AI28" s="70">
        <v>1633.2930000000001</v>
      </c>
      <c r="AJ28" s="70">
        <v>2402.2333365252011</v>
      </c>
      <c r="AK28" s="70">
        <v>265.71516102340001</v>
      </c>
      <c r="AL28" s="70">
        <v>18.350227214435868</v>
      </c>
      <c r="AM28" s="71">
        <f t="shared" si="3"/>
        <v>4319.5917247630368</v>
      </c>
      <c r="AN28" s="70">
        <v>190.51576633029515</v>
      </c>
      <c r="AO28" s="70">
        <v>31767.288682897699</v>
      </c>
      <c r="AP28" s="70">
        <v>0</v>
      </c>
      <c r="AQ28" s="70">
        <v>0</v>
      </c>
      <c r="AR28" s="70">
        <v>0</v>
      </c>
      <c r="AS28" s="70">
        <v>0</v>
      </c>
      <c r="AT28" s="83">
        <f t="shared" si="4"/>
        <v>36277.39617399103</v>
      </c>
      <c r="AV28" s="1"/>
      <c r="AW28" s="53"/>
    </row>
    <row r="29" spans="1:49" ht="14.4" x14ac:dyDescent="0.3">
      <c r="A29" s="16" t="s">
        <v>52</v>
      </c>
      <c r="B29" s="17">
        <v>0</v>
      </c>
      <c r="C29" s="17">
        <v>0</v>
      </c>
      <c r="D29" s="17">
        <v>0</v>
      </c>
      <c r="E29" s="17">
        <v>0</v>
      </c>
      <c r="F29" s="55">
        <f t="shared" si="0"/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55">
        <f t="shared" si="1"/>
        <v>0</v>
      </c>
      <c r="P29" s="17">
        <v>0</v>
      </c>
      <c r="Q29" s="17">
        <v>0</v>
      </c>
      <c r="R29" s="17">
        <v>0</v>
      </c>
      <c r="S29" s="17">
        <v>0</v>
      </c>
      <c r="T29" s="55">
        <f t="shared" si="2"/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55">
        <f t="shared" si="3"/>
        <v>0</v>
      </c>
      <c r="AN29" s="17">
        <v>190.51576633029515</v>
      </c>
      <c r="AO29" s="17">
        <v>28990.267722897697</v>
      </c>
      <c r="AP29" s="17">
        <v>0</v>
      </c>
      <c r="AQ29" s="17">
        <v>0</v>
      </c>
      <c r="AR29" s="17">
        <v>0</v>
      </c>
      <c r="AS29" s="17">
        <v>0</v>
      </c>
      <c r="AT29" s="82">
        <f t="shared" si="4"/>
        <v>29180.783489227993</v>
      </c>
      <c r="AW29" s="53"/>
    </row>
    <row r="30" spans="1:49" ht="14.4" x14ac:dyDescent="0.3">
      <c r="A30" s="18" t="s">
        <v>53</v>
      </c>
      <c r="B30" s="12">
        <v>0</v>
      </c>
      <c r="C30" s="12">
        <v>0</v>
      </c>
      <c r="D30" s="12">
        <v>0</v>
      </c>
      <c r="E30" s="12">
        <v>0</v>
      </c>
      <c r="F30" s="55">
        <f t="shared" si="0"/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55">
        <f t="shared" si="1"/>
        <v>0</v>
      </c>
      <c r="P30" s="12">
        <v>0</v>
      </c>
      <c r="Q30" s="12">
        <v>0</v>
      </c>
      <c r="R30" s="12">
        <v>0</v>
      </c>
      <c r="S30" s="12">
        <v>0</v>
      </c>
      <c r="T30" s="55">
        <f t="shared" si="2"/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55">
        <f t="shared" si="3"/>
        <v>0</v>
      </c>
      <c r="AN30" s="12">
        <v>0</v>
      </c>
      <c r="AO30" s="12">
        <v>20400.246999999999</v>
      </c>
      <c r="AP30" s="12">
        <v>0</v>
      </c>
      <c r="AQ30" s="12">
        <v>0</v>
      </c>
      <c r="AR30" s="12">
        <v>0</v>
      </c>
      <c r="AS30" s="12">
        <v>0</v>
      </c>
      <c r="AT30" s="80">
        <f t="shared" si="4"/>
        <v>20400.246999999999</v>
      </c>
      <c r="AW30" s="53"/>
    </row>
    <row r="31" spans="1:49" ht="14.4" x14ac:dyDescent="0.3">
      <c r="A31" s="18" t="s">
        <v>54</v>
      </c>
      <c r="B31" s="12">
        <v>0</v>
      </c>
      <c r="C31" s="12">
        <v>0</v>
      </c>
      <c r="D31" s="12">
        <v>0</v>
      </c>
      <c r="E31" s="12">
        <v>0</v>
      </c>
      <c r="F31" s="55">
        <f t="shared" si="0"/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55">
        <f t="shared" si="1"/>
        <v>0</v>
      </c>
      <c r="P31" s="12">
        <v>0</v>
      </c>
      <c r="Q31" s="12">
        <v>0</v>
      </c>
      <c r="R31" s="12">
        <v>0</v>
      </c>
      <c r="S31" s="12">
        <v>0</v>
      </c>
      <c r="T31" s="55">
        <f t="shared" si="2"/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55">
        <f t="shared" si="3"/>
        <v>0</v>
      </c>
      <c r="AN31" s="12">
        <v>0</v>
      </c>
      <c r="AO31" s="12">
        <v>0</v>
      </c>
      <c r="AP31" s="12">
        <v>0</v>
      </c>
      <c r="AQ31" s="12">
        <v>0</v>
      </c>
      <c r="AR31" s="12">
        <v>0</v>
      </c>
      <c r="AS31" s="12">
        <v>0</v>
      </c>
      <c r="AT31" s="80">
        <f t="shared" si="4"/>
        <v>0</v>
      </c>
      <c r="AW31" s="53"/>
    </row>
    <row r="32" spans="1:49" ht="14.4" x14ac:dyDescent="0.3">
      <c r="A32" s="18" t="s">
        <v>55</v>
      </c>
      <c r="B32" s="12">
        <v>0</v>
      </c>
      <c r="C32" s="12">
        <v>0</v>
      </c>
      <c r="D32" s="12">
        <v>0</v>
      </c>
      <c r="E32" s="12">
        <v>0</v>
      </c>
      <c r="F32" s="55">
        <f t="shared" si="0"/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55">
        <f t="shared" si="1"/>
        <v>0</v>
      </c>
      <c r="P32" s="12">
        <v>0</v>
      </c>
      <c r="Q32" s="12">
        <v>0</v>
      </c>
      <c r="R32" s="12">
        <v>0</v>
      </c>
      <c r="S32" s="12">
        <v>0</v>
      </c>
      <c r="T32" s="55">
        <f t="shared" si="2"/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55">
        <f t="shared" si="3"/>
        <v>0</v>
      </c>
      <c r="AN32" s="12">
        <v>0</v>
      </c>
      <c r="AO32" s="12">
        <v>5257.4457999999995</v>
      </c>
      <c r="AP32" s="12">
        <v>0</v>
      </c>
      <c r="AQ32" s="12">
        <v>0</v>
      </c>
      <c r="AR32" s="12">
        <v>0</v>
      </c>
      <c r="AS32" s="12">
        <v>0</v>
      </c>
      <c r="AT32" s="80">
        <f t="shared" si="4"/>
        <v>5257.4457999999995</v>
      </c>
      <c r="AW32" s="53"/>
    </row>
    <row r="33" spans="1:49" ht="14.4" x14ac:dyDescent="0.3">
      <c r="A33" s="18" t="s">
        <v>56</v>
      </c>
      <c r="B33" s="12">
        <v>0</v>
      </c>
      <c r="C33" s="12">
        <v>0</v>
      </c>
      <c r="D33" s="12">
        <v>0</v>
      </c>
      <c r="E33" s="12">
        <v>0</v>
      </c>
      <c r="F33" s="55">
        <f t="shared" si="0"/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55">
        <f t="shared" si="1"/>
        <v>0</v>
      </c>
      <c r="P33" s="12">
        <v>0</v>
      </c>
      <c r="Q33" s="12">
        <v>0</v>
      </c>
      <c r="R33" s="12">
        <v>0</v>
      </c>
      <c r="S33" s="12">
        <v>0</v>
      </c>
      <c r="T33" s="55">
        <f t="shared" si="2"/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55">
        <f t="shared" si="3"/>
        <v>0</v>
      </c>
      <c r="AN33" s="12">
        <v>0</v>
      </c>
      <c r="AO33" s="12">
        <v>217.05672000000001</v>
      </c>
      <c r="AP33" s="12">
        <v>0</v>
      </c>
      <c r="AQ33" s="12">
        <v>0</v>
      </c>
      <c r="AR33" s="12">
        <v>0</v>
      </c>
      <c r="AS33" s="12">
        <v>0</v>
      </c>
      <c r="AT33" s="80">
        <f t="shared" si="4"/>
        <v>217.05672000000001</v>
      </c>
      <c r="AW33" s="53"/>
    </row>
    <row r="34" spans="1:49" ht="14.4" x14ac:dyDescent="0.3">
      <c r="A34" s="18" t="s">
        <v>57</v>
      </c>
      <c r="B34" s="12">
        <v>0</v>
      </c>
      <c r="C34" s="12">
        <v>0</v>
      </c>
      <c r="D34" s="12">
        <v>0</v>
      </c>
      <c r="E34" s="12">
        <v>0</v>
      </c>
      <c r="F34" s="55">
        <f t="shared" si="0"/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55">
        <f t="shared" si="1"/>
        <v>0</v>
      </c>
      <c r="P34" s="12">
        <v>0</v>
      </c>
      <c r="Q34" s="12">
        <v>0</v>
      </c>
      <c r="R34" s="12">
        <v>0</v>
      </c>
      <c r="S34" s="12">
        <v>0</v>
      </c>
      <c r="T34" s="55">
        <f t="shared" si="2"/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55">
        <f t="shared" si="3"/>
        <v>0</v>
      </c>
      <c r="AN34" s="12">
        <v>0</v>
      </c>
      <c r="AO34" s="12">
        <v>636.30700000000002</v>
      </c>
      <c r="AP34" s="12">
        <v>0</v>
      </c>
      <c r="AQ34" s="12">
        <v>0</v>
      </c>
      <c r="AR34" s="12">
        <v>0</v>
      </c>
      <c r="AS34" s="12">
        <v>0</v>
      </c>
      <c r="AT34" s="80">
        <f t="shared" si="4"/>
        <v>636.30700000000002</v>
      </c>
      <c r="AW34" s="53"/>
    </row>
    <row r="35" spans="1:49" ht="14.4" x14ac:dyDescent="0.3">
      <c r="A35" s="20" t="s">
        <v>58</v>
      </c>
      <c r="B35" s="12">
        <v>0</v>
      </c>
      <c r="C35" s="12">
        <v>0</v>
      </c>
      <c r="D35" s="12">
        <v>0</v>
      </c>
      <c r="E35" s="12">
        <v>0</v>
      </c>
      <c r="F35" s="55">
        <f t="shared" ref="F35:F66" si="5">SUM(B35:E35)</f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55">
        <f t="shared" ref="O35:O66" si="6">SUM(G35:N35)</f>
        <v>0</v>
      </c>
      <c r="P35" s="12">
        <v>0</v>
      </c>
      <c r="Q35" s="12">
        <v>0</v>
      </c>
      <c r="R35" s="12">
        <v>0</v>
      </c>
      <c r="S35" s="12">
        <v>0</v>
      </c>
      <c r="T35" s="55">
        <f t="shared" si="2"/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55">
        <f t="shared" si="3"/>
        <v>0</v>
      </c>
      <c r="AN35" s="12">
        <v>190.51576633029515</v>
      </c>
      <c r="AO35" s="12">
        <v>2479.2112028977003</v>
      </c>
      <c r="AP35" s="12">
        <v>0</v>
      </c>
      <c r="AQ35" s="12">
        <v>0</v>
      </c>
      <c r="AR35" s="12">
        <v>0</v>
      </c>
      <c r="AS35" s="12">
        <v>0</v>
      </c>
      <c r="AT35" s="80">
        <f t="shared" si="4"/>
        <v>2669.7269692279956</v>
      </c>
      <c r="AW35" s="53"/>
    </row>
    <row r="36" spans="1:49" ht="14.4" x14ac:dyDescent="0.3">
      <c r="A36" s="22" t="s">
        <v>59</v>
      </c>
      <c r="B36" s="12">
        <v>0</v>
      </c>
      <c r="C36" s="12">
        <v>0</v>
      </c>
      <c r="D36" s="12">
        <v>0</v>
      </c>
      <c r="E36" s="12">
        <v>0</v>
      </c>
      <c r="F36" s="55">
        <f t="shared" si="5"/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55">
        <f t="shared" si="6"/>
        <v>0</v>
      </c>
      <c r="P36" s="12">
        <v>0</v>
      </c>
      <c r="Q36" s="12">
        <v>0</v>
      </c>
      <c r="R36" s="12">
        <v>0</v>
      </c>
      <c r="S36" s="12">
        <v>0</v>
      </c>
      <c r="T36" s="55">
        <f t="shared" si="2"/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55">
        <f t="shared" si="3"/>
        <v>0</v>
      </c>
      <c r="AN36" s="12">
        <v>190.43566633436416</v>
      </c>
      <c r="AO36" s="12">
        <v>238.06988550000003</v>
      </c>
      <c r="AP36" s="12">
        <v>0</v>
      </c>
      <c r="AQ36" s="12">
        <v>0</v>
      </c>
      <c r="AR36" s="12">
        <v>0</v>
      </c>
      <c r="AS36" s="12">
        <v>0</v>
      </c>
      <c r="AT36" s="80">
        <f t="shared" si="4"/>
        <v>428.50555183436416</v>
      </c>
      <c r="AW36" s="53"/>
    </row>
    <row r="37" spans="1:49" ht="14.4" x14ac:dyDescent="0.3">
      <c r="A37" s="22" t="s">
        <v>60</v>
      </c>
      <c r="B37" s="12">
        <v>0</v>
      </c>
      <c r="C37" s="12">
        <v>0</v>
      </c>
      <c r="D37" s="12">
        <v>0</v>
      </c>
      <c r="E37" s="12">
        <v>0</v>
      </c>
      <c r="F37" s="55">
        <f t="shared" si="5"/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55">
        <f t="shared" si="6"/>
        <v>0</v>
      </c>
      <c r="P37" s="12">
        <v>0</v>
      </c>
      <c r="Q37" s="12">
        <v>0</v>
      </c>
      <c r="R37" s="12">
        <v>0</v>
      </c>
      <c r="S37" s="12">
        <v>0</v>
      </c>
      <c r="T37" s="55">
        <f t="shared" si="2"/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55">
        <f t="shared" si="3"/>
        <v>0</v>
      </c>
      <c r="AN37" s="12">
        <v>8.0099995930989584E-2</v>
      </c>
      <c r="AO37" s="12">
        <v>2145.1033908977001</v>
      </c>
      <c r="AP37" s="12">
        <v>0</v>
      </c>
      <c r="AQ37" s="12">
        <v>0</v>
      </c>
      <c r="AR37" s="12">
        <v>0</v>
      </c>
      <c r="AS37" s="12">
        <v>0</v>
      </c>
      <c r="AT37" s="80">
        <f t="shared" si="4"/>
        <v>2145.1834908936312</v>
      </c>
      <c r="AW37" s="53"/>
    </row>
    <row r="38" spans="1:49" ht="14.4" x14ac:dyDescent="0.3">
      <c r="A38" s="22" t="s">
        <v>61</v>
      </c>
      <c r="B38" s="12">
        <v>0</v>
      </c>
      <c r="C38" s="12">
        <v>0</v>
      </c>
      <c r="D38" s="12">
        <v>0</v>
      </c>
      <c r="E38" s="12">
        <v>0</v>
      </c>
      <c r="F38" s="55">
        <f t="shared" si="5"/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55">
        <f t="shared" si="6"/>
        <v>0</v>
      </c>
      <c r="P38" s="12">
        <v>0</v>
      </c>
      <c r="Q38" s="12">
        <v>0</v>
      </c>
      <c r="R38" s="12">
        <v>0</v>
      </c>
      <c r="S38" s="12">
        <v>0</v>
      </c>
      <c r="T38" s="55">
        <f t="shared" si="2"/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55">
        <f t="shared" si="3"/>
        <v>0</v>
      </c>
      <c r="AN38" s="12">
        <v>0</v>
      </c>
      <c r="AO38" s="12">
        <v>96.037926499999998</v>
      </c>
      <c r="AP38" s="12">
        <v>0</v>
      </c>
      <c r="AQ38" s="12">
        <v>0</v>
      </c>
      <c r="AR38" s="12">
        <v>0</v>
      </c>
      <c r="AS38" s="12">
        <v>0</v>
      </c>
      <c r="AT38" s="80">
        <f t="shared" si="4"/>
        <v>96.037926499999998</v>
      </c>
      <c r="AW38" s="53"/>
    </row>
    <row r="39" spans="1:49" ht="14.4" x14ac:dyDescent="0.3">
      <c r="A39" s="16" t="s">
        <v>62</v>
      </c>
      <c r="B39" s="19">
        <v>0</v>
      </c>
      <c r="C39" s="19">
        <v>0</v>
      </c>
      <c r="D39" s="19">
        <v>0</v>
      </c>
      <c r="E39" s="19">
        <v>0</v>
      </c>
      <c r="F39" s="55">
        <f t="shared" si="5"/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55">
        <f t="shared" si="6"/>
        <v>0</v>
      </c>
      <c r="P39" s="19">
        <v>0</v>
      </c>
      <c r="Q39" s="19">
        <v>0</v>
      </c>
      <c r="R39" s="19">
        <v>0</v>
      </c>
      <c r="S39" s="19">
        <v>0</v>
      </c>
      <c r="T39" s="55">
        <f t="shared" si="2"/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19">
        <v>265.71516102340001</v>
      </c>
      <c r="AL39" s="19">
        <v>0</v>
      </c>
      <c r="AM39" s="55">
        <f t="shared" si="3"/>
        <v>265.71516102340001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84">
        <f t="shared" si="4"/>
        <v>265.71516102340001</v>
      </c>
      <c r="AW39" s="53"/>
    </row>
    <row r="40" spans="1:49" ht="14.4" x14ac:dyDescent="0.3">
      <c r="A40" s="16" t="s">
        <v>63</v>
      </c>
      <c r="B40" s="19">
        <v>0</v>
      </c>
      <c r="C40" s="19">
        <v>0</v>
      </c>
      <c r="D40" s="19">
        <v>0</v>
      </c>
      <c r="E40" s="19">
        <v>0</v>
      </c>
      <c r="F40" s="55">
        <f t="shared" si="5"/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55">
        <f t="shared" si="6"/>
        <v>0</v>
      </c>
      <c r="P40" s="19">
        <v>0</v>
      </c>
      <c r="Q40" s="19">
        <v>0</v>
      </c>
      <c r="R40" s="19">
        <v>0</v>
      </c>
      <c r="S40" s="19">
        <v>0</v>
      </c>
      <c r="T40" s="55">
        <f t="shared" si="2"/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  <c r="AJ40" s="19">
        <v>2402.2333365252011</v>
      </c>
      <c r="AK40" s="19">
        <v>0</v>
      </c>
      <c r="AL40" s="19">
        <v>0</v>
      </c>
      <c r="AM40" s="55">
        <f t="shared" si="3"/>
        <v>2402.2333365252011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0</v>
      </c>
      <c r="AT40" s="84">
        <f t="shared" si="4"/>
        <v>2402.2333365252011</v>
      </c>
      <c r="AW40" s="53"/>
    </row>
    <row r="41" spans="1:49" ht="14.4" x14ac:dyDescent="0.3">
      <c r="A41" s="16" t="s">
        <v>64</v>
      </c>
      <c r="B41" s="19">
        <v>0</v>
      </c>
      <c r="C41" s="19">
        <v>0</v>
      </c>
      <c r="D41" s="19">
        <v>0</v>
      </c>
      <c r="E41" s="19">
        <v>0</v>
      </c>
      <c r="F41" s="55">
        <f t="shared" si="5"/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55">
        <f t="shared" si="6"/>
        <v>0</v>
      </c>
      <c r="P41" s="19">
        <v>0</v>
      </c>
      <c r="Q41" s="19">
        <v>0</v>
      </c>
      <c r="R41" s="19">
        <v>0</v>
      </c>
      <c r="S41" s="19">
        <v>0</v>
      </c>
      <c r="T41" s="55">
        <f t="shared" si="2"/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1633.2930000000001</v>
      </c>
      <c r="AJ41" s="19">
        <v>0</v>
      </c>
      <c r="AK41" s="19">
        <v>0</v>
      </c>
      <c r="AL41" s="19">
        <v>0</v>
      </c>
      <c r="AM41" s="55">
        <f t="shared" si="3"/>
        <v>1633.2930000000001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84">
        <f t="shared" si="4"/>
        <v>1633.2930000000001</v>
      </c>
      <c r="AW41" s="53"/>
    </row>
    <row r="42" spans="1:49" ht="14.4" x14ac:dyDescent="0.3">
      <c r="A42" s="16" t="s">
        <v>1</v>
      </c>
      <c r="B42" s="19">
        <v>0</v>
      </c>
      <c r="C42" s="19">
        <v>0</v>
      </c>
      <c r="D42" s="19">
        <v>0</v>
      </c>
      <c r="E42" s="19">
        <v>0</v>
      </c>
      <c r="F42" s="55">
        <f t="shared" si="5"/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55">
        <f t="shared" si="6"/>
        <v>0</v>
      </c>
      <c r="P42" s="19">
        <v>0</v>
      </c>
      <c r="Q42" s="19">
        <v>0</v>
      </c>
      <c r="R42" s="19">
        <v>0</v>
      </c>
      <c r="S42" s="19">
        <v>0</v>
      </c>
      <c r="T42" s="55">
        <f t="shared" si="2"/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0</v>
      </c>
      <c r="AJ42" s="19">
        <v>0</v>
      </c>
      <c r="AK42" s="19">
        <v>0</v>
      </c>
      <c r="AL42" s="19">
        <v>0</v>
      </c>
      <c r="AM42" s="55">
        <f t="shared" si="3"/>
        <v>0</v>
      </c>
      <c r="AN42" s="19">
        <v>0</v>
      </c>
      <c r="AO42" s="19">
        <v>1388.5104799999999</v>
      </c>
      <c r="AP42" s="19">
        <v>0</v>
      </c>
      <c r="AQ42" s="19">
        <v>0</v>
      </c>
      <c r="AR42" s="19">
        <v>0</v>
      </c>
      <c r="AS42" s="19">
        <v>0</v>
      </c>
      <c r="AT42" s="84">
        <f t="shared" si="4"/>
        <v>1388.5104799999999</v>
      </c>
      <c r="AW42" s="53"/>
    </row>
    <row r="43" spans="1:49" ht="14.4" x14ac:dyDescent="0.3">
      <c r="A43" s="24" t="s">
        <v>65</v>
      </c>
      <c r="B43" s="19">
        <v>0</v>
      </c>
      <c r="C43" s="19">
        <v>0</v>
      </c>
      <c r="D43" s="19">
        <v>0</v>
      </c>
      <c r="E43" s="19">
        <v>0</v>
      </c>
      <c r="F43" s="55">
        <f t="shared" si="5"/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55">
        <f t="shared" si="6"/>
        <v>0</v>
      </c>
      <c r="P43" s="19">
        <v>0</v>
      </c>
      <c r="Q43" s="19">
        <v>0</v>
      </c>
      <c r="R43" s="19">
        <v>0</v>
      </c>
      <c r="S43" s="19">
        <v>0</v>
      </c>
      <c r="T43" s="55">
        <f t="shared" si="2"/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19">
        <v>0</v>
      </c>
      <c r="AK43" s="19">
        <v>0</v>
      </c>
      <c r="AL43" s="19">
        <v>0</v>
      </c>
      <c r="AM43" s="55">
        <f t="shared" si="3"/>
        <v>0</v>
      </c>
      <c r="AN43" s="19">
        <v>0</v>
      </c>
      <c r="AO43" s="19">
        <v>1374.02648</v>
      </c>
      <c r="AP43" s="19">
        <v>0</v>
      </c>
      <c r="AQ43" s="19">
        <v>0</v>
      </c>
      <c r="AR43" s="19">
        <v>0</v>
      </c>
      <c r="AS43" s="19">
        <v>0</v>
      </c>
      <c r="AT43" s="84">
        <f t="shared" si="4"/>
        <v>1374.02648</v>
      </c>
      <c r="AW43" s="53"/>
    </row>
    <row r="44" spans="1:49" ht="14.4" x14ac:dyDescent="0.3">
      <c r="A44" s="24" t="s">
        <v>66</v>
      </c>
      <c r="B44" s="19">
        <v>0</v>
      </c>
      <c r="C44" s="19">
        <v>0</v>
      </c>
      <c r="D44" s="19">
        <v>0</v>
      </c>
      <c r="E44" s="19">
        <v>0</v>
      </c>
      <c r="F44" s="55">
        <f t="shared" si="5"/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55">
        <f t="shared" si="6"/>
        <v>0</v>
      </c>
      <c r="P44" s="19">
        <v>0</v>
      </c>
      <c r="Q44" s="19">
        <v>0</v>
      </c>
      <c r="R44" s="19">
        <v>0</v>
      </c>
      <c r="S44" s="19">
        <v>0</v>
      </c>
      <c r="T44" s="55">
        <f t="shared" si="2"/>
        <v>0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0</v>
      </c>
      <c r="AC44" s="19">
        <v>0</v>
      </c>
      <c r="AD44" s="19">
        <v>0</v>
      </c>
      <c r="AE44" s="19">
        <v>0</v>
      </c>
      <c r="AF44" s="19">
        <v>0</v>
      </c>
      <c r="AG44" s="19">
        <v>0</v>
      </c>
      <c r="AH44" s="19">
        <v>0</v>
      </c>
      <c r="AI44" s="19">
        <v>0</v>
      </c>
      <c r="AJ44" s="19">
        <v>0</v>
      </c>
      <c r="AK44" s="19">
        <v>0</v>
      </c>
      <c r="AL44" s="19">
        <v>0</v>
      </c>
      <c r="AM44" s="55">
        <f t="shared" si="3"/>
        <v>0</v>
      </c>
      <c r="AN44" s="19">
        <v>0</v>
      </c>
      <c r="AO44" s="19">
        <v>14.484</v>
      </c>
      <c r="AP44" s="19">
        <v>0</v>
      </c>
      <c r="AQ44" s="19">
        <v>0</v>
      </c>
      <c r="AR44" s="19">
        <v>0</v>
      </c>
      <c r="AS44" s="19">
        <v>0</v>
      </c>
      <c r="AT44" s="84">
        <f t="shared" si="4"/>
        <v>14.484</v>
      </c>
      <c r="AW44" s="53"/>
    </row>
    <row r="45" spans="1:49" ht="14.4" x14ac:dyDescent="0.3">
      <c r="A45" s="16" t="s">
        <v>0</v>
      </c>
      <c r="B45" s="19">
        <v>0</v>
      </c>
      <c r="C45" s="19">
        <v>0</v>
      </c>
      <c r="D45" s="19">
        <v>0</v>
      </c>
      <c r="E45" s="19">
        <v>0</v>
      </c>
      <c r="F45" s="55">
        <f t="shared" si="5"/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55">
        <f t="shared" si="6"/>
        <v>0</v>
      </c>
      <c r="P45" s="19">
        <v>0</v>
      </c>
      <c r="Q45" s="19">
        <v>0</v>
      </c>
      <c r="R45" s="19">
        <v>0</v>
      </c>
      <c r="S45" s="19">
        <v>0</v>
      </c>
      <c r="T45" s="55">
        <f t="shared" si="2"/>
        <v>0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0</v>
      </c>
      <c r="AK45" s="19">
        <v>0</v>
      </c>
      <c r="AL45" s="19">
        <v>18.350227214435868</v>
      </c>
      <c r="AM45" s="55">
        <f t="shared" si="3"/>
        <v>18.350227214435868</v>
      </c>
      <c r="AN45" s="19">
        <v>0</v>
      </c>
      <c r="AO45" s="19">
        <v>0</v>
      </c>
      <c r="AP45" s="19">
        <v>0</v>
      </c>
      <c r="AQ45" s="19">
        <v>0</v>
      </c>
      <c r="AR45" s="19">
        <v>0</v>
      </c>
      <c r="AS45" s="19">
        <v>0</v>
      </c>
      <c r="AT45" s="84">
        <f t="shared" si="4"/>
        <v>18.350227214435868</v>
      </c>
      <c r="AW45" s="53"/>
    </row>
    <row r="46" spans="1:49" ht="14.4" x14ac:dyDescent="0.3">
      <c r="A46" s="13" t="s">
        <v>68</v>
      </c>
      <c r="B46" s="14">
        <v>0</v>
      </c>
      <c r="C46" s="14">
        <v>0</v>
      </c>
      <c r="D46" s="14">
        <v>0</v>
      </c>
      <c r="E46" s="14">
        <v>0</v>
      </c>
      <c r="F46" s="55">
        <f t="shared" si="5"/>
        <v>0</v>
      </c>
      <c r="G46" s="14">
        <v>0</v>
      </c>
      <c r="H46" s="14"/>
      <c r="I46" s="14">
        <v>0</v>
      </c>
      <c r="J46" s="14">
        <v>0</v>
      </c>
      <c r="K46" s="14">
        <v>0</v>
      </c>
      <c r="L46" s="14"/>
      <c r="M46" s="14">
        <v>0</v>
      </c>
      <c r="N46" s="14">
        <v>0</v>
      </c>
      <c r="O46" s="55">
        <f t="shared" si="6"/>
        <v>0</v>
      </c>
      <c r="P46" s="14">
        <v>133.3934175</v>
      </c>
      <c r="Q46" s="14">
        <v>0</v>
      </c>
      <c r="R46" s="14">
        <v>0</v>
      </c>
      <c r="S46" s="14"/>
      <c r="T46" s="55">
        <f t="shared" si="2"/>
        <v>133.3934175</v>
      </c>
      <c r="U46" s="14">
        <v>0</v>
      </c>
      <c r="V46" s="14"/>
      <c r="W46" s="14">
        <v>0</v>
      </c>
      <c r="X46" s="14">
        <v>-133.3934175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-1633.2929999999999</v>
      </c>
      <c r="AJ46" s="14">
        <v>-2402.2333365252011</v>
      </c>
      <c r="AK46" s="14">
        <v>-265.71516102340001</v>
      </c>
      <c r="AL46" s="14">
        <v>0</v>
      </c>
      <c r="AM46" s="55">
        <f t="shared" si="3"/>
        <v>-4434.6349150486003</v>
      </c>
      <c r="AN46" s="14">
        <v>0</v>
      </c>
      <c r="AO46" s="14">
        <v>4301.2414975486008</v>
      </c>
      <c r="AP46" s="14">
        <v>0</v>
      </c>
      <c r="AQ46" s="14">
        <v>0</v>
      </c>
      <c r="AR46" s="14">
        <v>0</v>
      </c>
      <c r="AS46" s="14">
        <v>0</v>
      </c>
      <c r="AT46" s="82">
        <f t="shared" si="4"/>
        <v>9.0949470177292824E-13</v>
      </c>
      <c r="AW46" s="53"/>
    </row>
    <row r="47" spans="1:49" ht="14.4" x14ac:dyDescent="0.3">
      <c r="A47" s="69" t="s">
        <v>69</v>
      </c>
      <c r="B47" s="70">
        <v>0</v>
      </c>
      <c r="C47" s="70">
        <v>0</v>
      </c>
      <c r="D47" s="70">
        <v>0</v>
      </c>
      <c r="E47" s="70">
        <v>0</v>
      </c>
      <c r="F47" s="71">
        <f t="shared" si="5"/>
        <v>0</v>
      </c>
      <c r="G47" s="70">
        <v>0</v>
      </c>
      <c r="H47" s="70">
        <v>0</v>
      </c>
      <c r="I47" s="70">
        <v>0</v>
      </c>
      <c r="J47" s="70">
        <v>0</v>
      </c>
      <c r="K47" s="70">
        <v>0</v>
      </c>
      <c r="L47" s="70">
        <v>0</v>
      </c>
      <c r="M47" s="70">
        <v>0</v>
      </c>
      <c r="N47" s="70">
        <v>0</v>
      </c>
      <c r="O47" s="71">
        <f t="shared" si="6"/>
        <v>0</v>
      </c>
      <c r="P47" s="70">
        <v>0</v>
      </c>
      <c r="Q47" s="70">
        <v>0</v>
      </c>
      <c r="R47" s="70">
        <v>0</v>
      </c>
      <c r="S47" s="70">
        <v>0</v>
      </c>
      <c r="T47" s="71">
        <f t="shared" si="2"/>
        <v>0</v>
      </c>
      <c r="U47" s="70">
        <v>0</v>
      </c>
      <c r="V47" s="70">
        <v>0</v>
      </c>
      <c r="W47" s="70">
        <v>0</v>
      </c>
      <c r="X47" s="70">
        <v>0</v>
      </c>
      <c r="Y47" s="70">
        <v>0</v>
      </c>
      <c r="Z47" s="70">
        <v>0</v>
      </c>
      <c r="AA47" s="70">
        <v>0</v>
      </c>
      <c r="AB47" s="70">
        <v>0</v>
      </c>
      <c r="AC47" s="70">
        <v>0</v>
      </c>
      <c r="AD47" s="70">
        <v>0</v>
      </c>
      <c r="AE47" s="70">
        <v>0</v>
      </c>
      <c r="AF47" s="70">
        <v>0</v>
      </c>
      <c r="AG47" s="70">
        <v>2.7988361489621512</v>
      </c>
      <c r="AH47" s="70">
        <v>0</v>
      </c>
      <c r="AI47" s="70">
        <v>0</v>
      </c>
      <c r="AJ47" s="70">
        <v>0</v>
      </c>
      <c r="AK47" s="70">
        <v>0</v>
      </c>
      <c r="AL47" s="70">
        <v>0</v>
      </c>
      <c r="AM47" s="71">
        <f t="shared" si="3"/>
        <v>2.7988361489621512</v>
      </c>
      <c r="AN47" s="70">
        <v>0</v>
      </c>
      <c r="AO47" s="70">
        <v>1387.8906374634976</v>
      </c>
      <c r="AP47" s="70">
        <v>0</v>
      </c>
      <c r="AQ47" s="70">
        <v>0</v>
      </c>
      <c r="AR47" s="70">
        <v>0</v>
      </c>
      <c r="AS47" s="70">
        <v>0</v>
      </c>
      <c r="AT47" s="83">
        <f t="shared" si="4"/>
        <v>1390.6894736124598</v>
      </c>
      <c r="AW47" s="53"/>
    </row>
    <row r="48" spans="1:49" ht="14.4" x14ac:dyDescent="0.3">
      <c r="A48" s="16" t="s">
        <v>52</v>
      </c>
      <c r="B48" s="17">
        <v>0</v>
      </c>
      <c r="C48" s="17">
        <v>0</v>
      </c>
      <c r="D48" s="17">
        <v>0</v>
      </c>
      <c r="E48" s="17">
        <v>0</v>
      </c>
      <c r="F48" s="55">
        <f t="shared" si="5"/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55">
        <f t="shared" si="6"/>
        <v>0</v>
      </c>
      <c r="P48" s="17">
        <v>0</v>
      </c>
      <c r="Q48" s="17">
        <v>0</v>
      </c>
      <c r="R48" s="17">
        <v>0</v>
      </c>
      <c r="S48" s="17">
        <v>0</v>
      </c>
      <c r="T48" s="55">
        <f t="shared" si="2"/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55">
        <f t="shared" si="3"/>
        <v>0</v>
      </c>
      <c r="AN48" s="17">
        <v>0</v>
      </c>
      <c r="AO48" s="17">
        <v>1286.782444825998</v>
      </c>
      <c r="AP48" s="17">
        <v>0</v>
      </c>
      <c r="AQ48" s="17">
        <v>0</v>
      </c>
      <c r="AR48" s="17">
        <v>0</v>
      </c>
      <c r="AS48" s="17">
        <v>0</v>
      </c>
      <c r="AT48" s="82">
        <f t="shared" si="4"/>
        <v>1286.782444825998</v>
      </c>
      <c r="AW48" s="53"/>
    </row>
    <row r="49" spans="1:49" ht="14.4" x14ac:dyDescent="0.3">
      <c r="A49" s="18" t="s">
        <v>53</v>
      </c>
      <c r="B49" s="19">
        <v>0</v>
      </c>
      <c r="C49" s="19">
        <v>0</v>
      </c>
      <c r="D49" s="19">
        <v>0</v>
      </c>
      <c r="E49" s="19">
        <v>0</v>
      </c>
      <c r="F49" s="55">
        <f t="shared" si="5"/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55">
        <f t="shared" si="6"/>
        <v>0</v>
      </c>
      <c r="P49" s="19">
        <v>0</v>
      </c>
      <c r="Q49" s="19">
        <v>0</v>
      </c>
      <c r="R49" s="19">
        <v>0</v>
      </c>
      <c r="S49" s="19">
        <v>0</v>
      </c>
      <c r="T49" s="55">
        <f t="shared" si="2"/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55">
        <f t="shared" si="3"/>
        <v>0</v>
      </c>
      <c r="AN49" s="19">
        <v>0</v>
      </c>
      <c r="AO49" s="19">
        <v>980.3839999999982</v>
      </c>
      <c r="AP49" s="19">
        <v>0</v>
      </c>
      <c r="AQ49" s="19">
        <v>0</v>
      </c>
      <c r="AR49" s="19">
        <v>0</v>
      </c>
      <c r="AS49" s="19">
        <v>0</v>
      </c>
      <c r="AT49" s="84">
        <f t="shared" si="4"/>
        <v>980.3839999999982</v>
      </c>
      <c r="AW49" s="53"/>
    </row>
    <row r="50" spans="1:49" ht="14.4" x14ac:dyDescent="0.3">
      <c r="A50" s="18" t="s">
        <v>54</v>
      </c>
      <c r="B50" s="19">
        <v>0</v>
      </c>
      <c r="C50" s="19">
        <v>0</v>
      </c>
      <c r="D50" s="19">
        <v>0</v>
      </c>
      <c r="E50" s="19">
        <v>0</v>
      </c>
      <c r="F50" s="55">
        <f t="shared" si="5"/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55">
        <f t="shared" si="6"/>
        <v>0</v>
      </c>
      <c r="P50" s="19">
        <v>0</v>
      </c>
      <c r="Q50" s="19">
        <v>0</v>
      </c>
      <c r="R50" s="19">
        <v>0</v>
      </c>
      <c r="S50" s="19">
        <v>0</v>
      </c>
      <c r="T50" s="55">
        <f t="shared" si="2"/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  <c r="AJ50" s="19">
        <v>0</v>
      </c>
      <c r="AK50" s="19">
        <v>0</v>
      </c>
      <c r="AL50" s="19">
        <v>0</v>
      </c>
      <c r="AM50" s="55">
        <f t="shared" si="3"/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0</v>
      </c>
      <c r="AT50" s="84">
        <f t="shared" si="4"/>
        <v>0</v>
      </c>
      <c r="AW50" s="53"/>
    </row>
    <row r="51" spans="1:49" ht="14.4" x14ac:dyDescent="0.3">
      <c r="A51" s="18" t="s">
        <v>55</v>
      </c>
      <c r="B51" s="19">
        <v>0</v>
      </c>
      <c r="C51" s="19">
        <v>0</v>
      </c>
      <c r="D51" s="19">
        <v>0</v>
      </c>
      <c r="E51" s="19">
        <v>0</v>
      </c>
      <c r="F51" s="55">
        <f t="shared" si="5"/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55">
        <f t="shared" si="6"/>
        <v>0</v>
      </c>
      <c r="P51" s="19">
        <v>0</v>
      </c>
      <c r="Q51" s="19">
        <v>0</v>
      </c>
      <c r="R51" s="19">
        <v>0</v>
      </c>
      <c r="S51" s="19">
        <v>0</v>
      </c>
      <c r="T51" s="55">
        <f t="shared" si="2"/>
        <v>0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  <c r="AJ51" s="19">
        <v>0</v>
      </c>
      <c r="AK51" s="19">
        <v>0</v>
      </c>
      <c r="AL51" s="19">
        <v>0</v>
      </c>
      <c r="AM51" s="55">
        <f t="shared" si="3"/>
        <v>0</v>
      </c>
      <c r="AN51" s="19">
        <v>0</v>
      </c>
      <c r="AO51" s="19">
        <v>99.584799999999632</v>
      </c>
      <c r="AP51" s="19">
        <v>0</v>
      </c>
      <c r="AQ51" s="19">
        <v>0</v>
      </c>
      <c r="AR51" s="19">
        <v>0</v>
      </c>
      <c r="AS51" s="19">
        <v>0</v>
      </c>
      <c r="AT51" s="84">
        <f t="shared" si="4"/>
        <v>99.584799999999632</v>
      </c>
      <c r="AW51" s="53"/>
    </row>
    <row r="52" spans="1:49" ht="14.4" x14ac:dyDescent="0.3">
      <c r="A52" s="18" t="s">
        <v>56</v>
      </c>
      <c r="B52" s="19">
        <v>0</v>
      </c>
      <c r="C52" s="19">
        <v>0</v>
      </c>
      <c r="D52" s="19">
        <v>0</v>
      </c>
      <c r="E52" s="19">
        <v>0</v>
      </c>
      <c r="F52" s="55">
        <f t="shared" si="5"/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55">
        <f t="shared" si="6"/>
        <v>0</v>
      </c>
      <c r="P52" s="19">
        <v>0</v>
      </c>
      <c r="Q52" s="19">
        <v>0</v>
      </c>
      <c r="R52" s="19">
        <v>0</v>
      </c>
      <c r="S52" s="19">
        <v>0</v>
      </c>
      <c r="T52" s="55">
        <f t="shared" si="2"/>
        <v>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0</v>
      </c>
      <c r="AJ52" s="19">
        <v>0</v>
      </c>
      <c r="AK52" s="19">
        <v>0</v>
      </c>
      <c r="AL52" s="19">
        <v>0</v>
      </c>
      <c r="AM52" s="55">
        <f t="shared" si="3"/>
        <v>0</v>
      </c>
      <c r="AN52" s="19">
        <v>0</v>
      </c>
      <c r="AO52" s="19">
        <v>2.5372000000000128</v>
      </c>
      <c r="AP52" s="19">
        <v>0</v>
      </c>
      <c r="AQ52" s="19">
        <v>0</v>
      </c>
      <c r="AR52" s="19">
        <v>0</v>
      </c>
      <c r="AS52" s="19">
        <v>0</v>
      </c>
      <c r="AT52" s="84">
        <f t="shared" si="4"/>
        <v>2.5372000000000128</v>
      </c>
      <c r="AW52" s="53"/>
    </row>
    <row r="53" spans="1:49" ht="14.4" x14ac:dyDescent="0.3">
      <c r="A53" s="18" t="s">
        <v>57</v>
      </c>
      <c r="B53" s="19">
        <v>0</v>
      </c>
      <c r="C53" s="19">
        <v>0</v>
      </c>
      <c r="D53" s="19">
        <v>0</v>
      </c>
      <c r="E53" s="19">
        <v>0</v>
      </c>
      <c r="F53" s="55">
        <f t="shared" si="5"/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55">
        <f t="shared" si="6"/>
        <v>0</v>
      </c>
      <c r="P53" s="19">
        <v>0</v>
      </c>
      <c r="Q53" s="19">
        <v>0</v>
      </c>
      <c r="R53" s="19">
        <v>0</v>
      </c>
      <c r="S53" s="19">
        <v>0</v>
      </c>
      <c r="T53" s="55">
        <f t="shared" si="2"/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  <c r="AH53" s="19">
        <v>0</v>
      </c>
      <c r="AI53" s="19">
        <v>0</v>
      </c>
      <c r="AJ53" s="19">
        <v>0</v>
      </c>
      <c r="AK53" s="19">
        <v>0</v>
      </c>
      <c r="AL53" s="19">
        <v>0</v>
      </c>
      <c r="AM53" s="55">
        <f t="shared" si="3"/>
        <v>0</v>
      </c>
      <c r="AN53" s="19">
        <v>0</v>
      </c>
      <c r="AO53" s="19">
        <v>63.629999999999995</v>
      </c>
      <c r="AP53" s="19">
        <v>0</v>
      </c>
      <c r="AQ53" s="19">
        <v>0</v>
      </c>
      <c r="AR53" s="19">
        <v>0</v>
      </c>
      <c r="AS53" s="19">
        <v>0</v>
      </c>
      <c r="AT53" s="84">
        <f t="shared" si="4"/>
        <v>63.629999999999995</v>
      </c>
      <c r="AW53" s="53"/>
    </row>
    <row r="54" spans="1:49" ht="14.4" x14ac:dyDescent="0.3">
      <c r="A54" s="20" t="s">
        <v>58</v>
      </c>
      <c r="B54" s="19">
        <v>0</v>
      </c>
      <c r="C54" s="19">
        <v>0</v>
      </c>
      <c r="D54" s="19">
        <v>0</v>
      </c>
      <c r="E54" s="19">
        <v>0</v>
      </c>
      <c r="F54" s="55">
        <f t="shared" si="5"/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55">
        <f t="shared" si="6"/>
        <v>0</v>
      </c>
      <c r="P54" s="19">
        <v>0</v>
      </c>
      <c r="Q54" s="19">
        <v>0</v>
      </c>
      <c r="R54" s="19">
        <v>0</v>
      </c>
      <c r="S54" s="19">
        <v>0</v>
      </c>
      <c r="T54" s="55">
        <f t="shared" si="2"/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9">
        <v>0</v>
      </c>
      <c r="AH54" s="19">
        <v>0</v>
      </c>
      <c r="AI54" s="19">
        <v>0</v>
      </c>
      <c r="AJ54" s="19">
        <v>0</v>
      </c>
      <c r="AK54" s="19">
        <v>0</v>
      </c>
      <c r="AL54" s="19">
        <v>0</v>
      </c>
      <c r="AM54" s="55">
        <f t="shared" si="3"/>
        <v>0</v>
      </c>
      <c r="AN54" s="19">
        <v>0</v>
      </c>
      <c r="AO54" s="19">
        <v>140.64644482600033</v>
      </c>
      <c r="AP54" s="19">
        <v>0</v>
      </c>
      <c r="AQ54" s="19">
        <v>0</v>
      </c>
      <c r="AR54" s="19">
        <v>0</v>
      </c>
      <c r="AS54" s="19">
        <v>0</v>
      </c>
      <c r="AT54" s="84">
        <f t="shared" si="4"/>
        <v>140.64644482600033</v>
      </c>
      <c r="AW54" s="53"/>
    </row>
    <row r="55" spans="1:49" ht="14.4" x14ac:dyDescent="0.3">
      <c r="A55" s="22" t="s">
        <v>59</v>
      </c>
      <c r="B55" s="19">
        <v>0</v>
      </c>
      <c r="C55" s="19">
        <v>0</v>
      </c>
      <c r="D55" s="19">
        <v>0</v>
      </c>
      <c r="E55" s="19">
        <v>0</v>
      </c>
      <c r="F55" s="55">
        <f t="shared" si="5"/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55">
        <f t="shared" si="6"/>
        <v>0</v>
      </c>
      <c r="P55" s="19">
        <v>0</v>
      </c>
      <c r="Q55" s="19">
        <v>0</v>
      </c>
      <c r="R55" s="19">
        <v>0</v>
      </c>
      <c r="S55" s="19">
        <v>0</v>
      </c>
      <c r="T55" s="55">
        <f t="shared" si="2"/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  <c r="AJ55" s="19">
        <v>0</v>
      </c>
      <c r="AK55" s="19">
        <v>0</v>
      </c>
      <c r="AL55" s="19">
        <v>0</v>
      </c>
      <c r="AM55" s="55">
        <f t="shared" si="3"/>
        <v>0</v>
      </c>
      <c r="AN55" s="19">
        <v>0</v>
      </c>
      <c r="AO55" s="19">
        <v>11.958650000000034</v>
      </c>
      <c r="AP55" s="19">
        <v>0</v>
      </c>
      <c r="AQ55" s="19">
        <v>0</v>
      </c>
      <c r="AR55" s="19">
        <v>0</v>
      </c>
      <c r="AS55" s="19">
        <v>0</v>
      </c>
      <c r="AT55" s="84">
        <f t="shared" si="4"/>
        <v>11.958650000000034</v>
      </c>
      <c r="AW55" s="53"/>
    </row>
    <row r="56" spans="1:49" ht="14.4" x14ac:dyDescent="0.3">
      <c r="A56" s="22" t="s">
        <v>60</v>
      </c>
      <c r="B56" s="19">
        <v>0</v>
      </c>
      <c r="C56" s="19">
        <v>0</v>
      </c>
      <c r="D56" s="19">
        <v>0</v>
      </c>
      <c r="E56" s="19">
        <v>0</v>
      </c>
      <c r="F56" s="55">
        <f t="shared" si="5"/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55">
        <f t="shared" si="6"/>
        <v>0</v>
      </c>
      <c r="P56" s="19">
        <v>0</v>
      </c>
      <c r="Q56" s="19">
        <v>0</v>
      </c>
      <c r="R56" s="19">
        <v>0</v>
      </c>
      <c r="S56" s="19">
        <v>0</v>
      </c>
      <c r="T56" s="55">
        <f t="shared" si="2"/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0</v>
      </c>
      <c r="AK56" s="19">
        <v>0</v>
      </c>
      <c r="AL56" s="19">
        <v>0</v>
      </c>
      <c r="AM56" s="55">
        <f t="shared" si="3"/>
        <v>0</v>
      </c>
      <c r="AN56" s="19">
        <v>0</v>
      </c>
      <c r="AO56" s="19">
        <v>123.71433582600032</v>
      </c>
      <c r="AP56" s="19">
        <v>0</v>
      </c>
      <c r="AQ56" s="19">
        <v>0</v>
      </c>
      <c r="AR56" s="19">
        <v>0</v>
      </c>
      <c r="AS56" s="19">
        <v>0</v>
      </c>
      <c r="AT56" s="84">
        <f t="shared" si="4"/>
        <v>123.71433582600032</v>
      </c>
      <c r="AW56" s="53"/>
    </row>
    <row r="57" spans="1:49" ht="14.4" x14ac:dyDescent="0.3">
      <c r="A57" s="22" t="s">
        <v>61</v>
      </c>
      <c r="B57" s="19">
        <v>0</v>
      </c>
      <c r="C57" s="19">
        <v>0</v>
      </c>
      <c r="D57" s="19">
        <v>0</v>
      </c>
      <c r="E57" s="19">
        <v>0</v>
      </c>
      <c r="F57" s="55">
        <f t="shared" si="5"/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55">
        <f t="shared" si="6"/>
        <v>0</v>
      </c>
      <c r="P57" s="19">
        <v>0</v>
      </c>
      <c r="Q57" s="19">
        <v>0</v>
      </c>
      <c r="R57" s="19">
        <v>0</v>
      </c>
      <c r="S57" s="19">
        <v>0</v>
      </c>
      <c r="T57" s="55">
        <f t="shared" si="2"/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0</v>
      </c>
      <c r="AI57" s="19">
        <v>0</v>
      </c>
      <c r="AJ57" s="19">
        <v>0</v>
      </c>
      <c r="AK57" s="19">
        <v>0</v>
      </c>
      <c r="AL57" s="19">
        <v>0</v>
      </c>
      <c r="AM57" s="55">
        <f t="shared" si="3"/>
        <v>0</v>
      </c>
      <c r="AN57" s="19">
        <v>0</v>
      </c>
      <c r="AO57" s="19">
        <v>4.9734590000000001</v>
      </c>
      <c r="AP57" s="19">
        <v>0</v>
      </c>
      <c r="AQ57" s="19">
        <v>0</v>
      </c>
      <c r="AR57" s="19">
        <v>0</v>
      </c>
      <c r="AS57" s="19">
        <v>0</v>
      </c>
      <c r="AT57" s="84">
        <f t="shared" si="4"/>
        <v>4.9734590000000001</v>
      </c>
      <c r="AW57" s="53"/>
    </row>
    <row r="58" spans="1:49" ht="14.4" x14ac:dyDescent="0.3">
      <c r="A58" s="16" t="s">
        <v>62</v>
      </c>
      <c r="B58" s="26">
        <v>0</v>
      </c>
      <c r="C58" s="26">
        <v>0</v>
      </c>
      <c r="D58" s="26">
        <v>0</v>
      </c>
      <c r="E58" s="26">
        <v>0</v>
      </c>
      <c r="F58" s="55">
        <f t="shared" si="5"/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55">
        <f t="shared" si="6"/>
        <v>0</v>
      </c>
      <c r="P58" s="26">
        <v>0</v>
      </c>
      <c r="Q58" s="26">
        <v>0</v>
      </c>
      <c r="R58" s="26">
        <v>0</v>
      </c>
      <c r="S58" s="26">
        <v>0</v>
      </c>
      <c r="T58" s="55">
        <f t="shared" si="2"/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55">
        <f t="shared" si="3"/>
        <v>0</v>
      </c>
      <c r="AN58" s="26">
        <v>0</v>
      </c>
      <c r="AO58" s="26">
        <v>2.3346191674999659</v>
      </c>
      <c r="AP58" s="26">
        <v>0</v>
      </c>
      <c r="AQ58" s="26">
        <v>0</v>
      </c>
      <c r="AR58" s="26">
        <v>0</v>
      </c>
      <c r="AS58" s="26">
        <v>0</v>
      </c>
      <c r="AT58" s="85">
        <f t="shared" si="4"/>
        <v>2.3346191674999659</v>
      </c>
      <c r="AW58" s="53"/>
    </row>
    <row r="59" spans="1:49" ht="14.4" x14ac:dyDescent="0.3">
      <c r="A59" s="16" t="s">
        <v>63</v>
      </c>
      <c r="B59" s="26">
        <v>0</v>
      </c>
      <c r="C59" s="26">
        <v>0</v>
      </c>
      <c r="D59" s="26">
        <v>0</v>
      </c>
      <c r="E59" s="26">
        <v>0</v>
      </c>
      <c r="F59" s="55">
        <f t="shared" si="5"/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55">
        <f t="shared" si="6"/>
        <v>0</v>
      </c>
      <c r="P59" s="26">
        <v>0</v>
      </c>
      <c r="Q59" s="26">
        <v>0</v>
      </c>
      <c r="R59" s="26">
        <v>0</v>
      </c>
      <c r="S59" s="26">
        <v>0</v>
      </c>
      <c r="T59" s="55">
        <f t="shared" si="2"/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26">
        <v>0</v>
      </c>
      <c r="AB59" s="26">
        <v>0</v>
      </c>
      <c r="AC59" s="26">
        <v>0</v>
      </c>
      <c r="AD59" s="26">
        <v>0</v>
      </c>
      <c r="AE59" s="26">
        <v>0</v>
      </c>
      <c r="AF59" s="26">
        <v>0</v>
      </c>
      <c r="AG59" s="26">
        <v>0</v>
      </c>
      <c r="AH59" s="26">
        <v>0</v>
      </c>
      <c r="AI59" s="26">
        <v>0</v>
      </c>
      <c r="AJ59" s="26">
        <v>0</v>
      </c>
      <c r="AK59" s="26">
        <v>0</v>
      </c>
      <c r="AL59" s="26">
        <v>0</v>
      </c>
      <c r="AM59" s="55">
        <f t="shared" si="3"/>
        <v>0</v>
      </c>
      <c r="AN59" s="21">
        <v>0</v>
      </c>
      <c r="AO59" s="26">
        <v>60.212673469999523</v>
      </c>
      <c r="AP59" s="26">
        <v>0</v>
      </c>
      <c r="AQ59" s="26">
        <v>0</v>
      </c>
      <c r="AR59" s="26">
        <v>0</v>
      </c>
      <c r="AS59" s="26">
        <v>0</v>
      </c>
      <c r="AT59" s="85">
        <f t="shared" si="4"/>
        <v>60.212673469999523</v>
      </c>
      <c r="AW59" s="53"/>
    </row>
    <row r="60" spans="1:49" ht="14.4" x14ac:dyDescent="0.3">
      <c r="A60" s="16" t="s">
        <v>64</v>
      </c>
      <c r="B60" s="26">
        <v>0</v>
      </c>
      <c r="C60" s="26">
        <v>0</v>
      </c>
      <c r="D60" s="26">
        <v>0</v>
      </c>
      <c r="E60" s="26">
        <v>0</v>
      </c>
      <c r="F60" s="55">
        <f t="shared" si="5"/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55">
        <f t="shared" si="6"/>
        <v>0</v>
      </c>
      <c r="P60" s="26">
        <v>0</v>
      </c>
      <c r="Q60" s="26">
        <v>0</v>
      </c>
      <c r="R60" s="26">
        <v>0</v>
      </c>
      <c r="S60" s="26">
        <v>0</v>
      </c>
      <c r="T60" s="55">
        <f t="shared" si="2"/>
        <v>0</v>
      </c>
      <c r="U60" s="26">
        <v>0</v>
      </c>
      <c r="V60" s="26">
        <v>0</v>
      </c>
      <c r="W60" s="26">
        <v>0</v>
      </c>
      <c r="X60" s="26">
        <v>0</v>
      </c>
      <c r="Y60" s="26">
        <v>0</v>
      </c>
      <c r="Z60" s="26">
        <v>0</v>
      </c>
      <c r="AA60" s="26">
        <v>0</v>
      </c>
      <c r="AB60" s="26">
        <v>0</v>
      </c>
      <c r="AC60" s="26">
        <v>0</v>
      </c>
      <c r="AD60" s="26">
        <v>0</v>
      </c>
      <c r="AE60" s="26">
        <v>0</v>
      </c>
      <c r="AF60" s="26">
        <v>0</v>
      </c>
      <c r="AG60" s="26">
        <v>0</v>
      </c>
      <c r="AH60" s="26">
        <v>0</v>
      </c>
      <c r="AI60" s="26">
        <v>0</v>
      </c>
      <c r="AJ60" s="26">
        <v>0</v>
      </c>
      <c r="AK60" s="26">
        <v>0</v>
      </c>
      <c r="AL60" s="26">
        <v>0</v>
      </c>
      <c r="AM60" s="55">
        <f t="shared" si="3"/>
        <v>0</v>
      </c>
      <c r="AN60" s="26">
        <v>0</v>
      </c>
      <c r="AO60" s="26">
        <v>0</v>
      </c>
      <c r="AP60" s="26">
        <v>0</v>
      </c>
      <c r="AQ60" s="26">
        <v>0</v>
      </c>
      <c r="AR60" s="26">
        <v>0</v>
      </c>
      <c r="AS60" s="26">
        <v>0</v>
      </c>
      <c r="AT60" s="85">
        <f t="shared" si="4"/>
        <v>0</v>
      </c>
      <c r="AW60" s="53"/>
    </row>
    <row r="61" spans="1:49" ht="14.4" x14ac:dyDescent="0.3">
      <c r="A61" s="16" t="s">
        <v>70</v>
      </c>
      <c r="B61" s="26">
        <v>0</v>
      </c>
      <c r="C61" s="26">
        <v>0</v>
      </c>
      <c r="D61" s="26">
        <v>0</v>
      </c>
      <c r="E61" s="26">
        <v>0</v>
      </c>
      <c r="F61" s="55">
        <f t="shared" si="5"/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55">
        <f t="shared" si="6"/>
        <v>0</v>
      </c>
      <c r="P61" s="26">
        <v>0</v>
      </c>
      <c r="Q61" s="26">
        <v>0</v>
      </c>
      <c r="R61" s="26">
        <v>0</v>
      </c>
      <c r="S61" s="26">
        <v>0</v>
      </c>
      <c r="T61" s="55">
        <f t="shared" si="2"/>
        <v>0</v>
      </c>
      <c r="U61" s="26">
        <v>0</v>
      </c>
      <c r="V61" s="26">
        <v>0</v>
      </c>
      <c r="W61" s="26">
        <v>0</v>
      </c>
      <c r="X61" s="26">
        <v>0</v>
      </c>
      <c r="Y61" s="26">
        <v>0</v>
      </c>
      <c r="Z61" s="26">
        <v>0</v>
      </c>
      <c r="AA61" s="26">
        <v>0</v>
      </c>
      <c r="AB61" s="26">
        <v>0</v>
      </c>
      <c r="AC61" s="26">
        <v>0</v>
      </c>
      <c r="AD61" s="26">
        <v>0</v>
      </c>
      <c r="AE61" s="26">
        <v>0</v>
      </c>
      <c r="AF61" s="26">
        <v>0</v>
      </c>
      <c r="AG61" s="26">
        <v>0</v>
      </c>
      <c r="AH61" s="26">
        <v>0</v>
      </c>
      <c r="AI61" s="26">
        <v>0</v>
      </c>
      <c r="AJ61" s="26">
        <v>0</v>
      </c>
      <c r="AK61" s="26">
        <v>0</v>
      </c>
      <c r="AL61" s="26">
        <v>0</v>
      </c>
      <c r="AM61" s="55">
        <f t="shared" si="3"/>
        <v>0</v>
      </c>
      <c r="AN61" s="26">
        <v>0</v>
      </c>
      <c r="AO61" s="26">
        <v>38.560899999999947</v>
      </c>
      <c r="AP61" s="26">
        <v>0</v>
      </c>
      <c r="AQ61" s="26">
        <v>0</v>
      </c>
      <c r="AR61" s="26">
        <v>0</v>
      </c>
      <c r="AS61" s="26">
        <v>0</v>
      </c>
      <c r="AT61" s="85">
        <f t="shared" si="4"/>
        <v>38.560899999999947</v>
      </c>
      <c r="AW61" s="53"/>
    </row>
    <row r="62" spans="1:49" ht="14.4" x14ac:dyDescent="0.3">
      <c r="A62" s="16" t="s">
        <v>0</v>
      </c>
      <c r="B62" s="26">
        <v>0</v>
      </c>
      <c r="C62" s="26">
        <v>0</v>
      </c>
      <c r="D62" s="26">
        <v>0</v>
      </c>
      <c r="E62" s="26">
        <v>0</v>
      </c>
      <c r="F62" s="55">
        <f t="shared" si="5"/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55">
        <f t="shared" si="6"/>
        <v>0</v>
      </c>
      <c r="P62" s="26">
        <v>0</v>
      </c>
      <c r="Q62" s="26">
        <v>0</v>
      </c>
      <c r="R62" s="26">
        <v>0</v>
      </c>
      <c r="S62" s="26">
        <v>0</v>
      </c>
      <c r="T62" s="55">
        <f t="shared" si="2"/>
        <v>0</v>
      </c>
      <c r="U62" s="26">
        <v>0</v>
      </c>
      <c r="V62" s="26">
        <v>0</v>
      </c>
      <c r="W62" s="26">
        <v>0</v>
      </c>
      <c r="X62" s="26">
        <v>0</v>
      </c>
      <c r="Y62" s="26">
        <v>0</v>
      </c>
      <c r="Z62" s="26">
        <v>0</v>
      </c>
      <c r="AA62" s="26">
        <v>0</v>
      </c>
      <c r="AB62" s="26">
        <v>0</v>
      </c>
      <c r="AC62" s="26">
        <v>0</v>
      </c>
      <c r="AD62" s="26">
        <v>0</v>
      </c>
      <c r="AE62" s="26">
        <v>0</v>
      </c>
      <c r="AF62" s="26">
        <v>0</v>
      </c>
      <c r="AG62" s="26">
        <v>2.7988361489621512</v>
      </c>
      <c r="AH62" s="26">
        <v>0</v>
      </c>
      <c r="AI62" s="26">
        <v>0</v>
      </c>
      <c r="AJ62" s="26">
        <v>0</v>
      </c>
      <c r="AK62" s="26">
        <v>0</v>
      </c>
      <c r="AL62" s="26">
        <v>0</v>
      </c>
      <c r="AM62" s="55">
        <f t="shared" si="3"/>
        <v>2.7988361489621512</v>
      </c>
      <c r="AN62" s="26">
        <v>0</v>
      </c>
      <c r="AO62" s="26">
        <v>0</v>
      </c>
      <c r="AP62" s="26">
        <v>0</v>
      </c>
      <c r="AQ62" s="26">
        <v>0</v>
      </c>
      <c r="AR62" s="26">
        <v>0</v>
      </c>
      <c r="AS62" s="26">
        <v>0</v>
      </c>
      <c r="AT62" s="85">
        <f t="shared" si="4"/>
        <v>2.7988361489621512</v>
      </c>
      <c r="AW62" s="53"/>
    </row>
    <row r="63" spans="1:49" ht="14.4" x14ac:dyDescent="0.3">
      <c r="A63" s="69" t="s">
        <v>71</v>
      </c>
      <c r="B63" s="70">
        <v>0</v>
      </c>
      <c r="C63" s="70">
        <v>0</v>
      </c>
      <c r="D63" s="70">
        <v>0</v>
      </c>
      <c r="E63" s="70">
        <v>0</v>
      </c>
      <c r="F63" s="71">
        <f t="shared" si="5"/>
        <v>0</v>
      </c>
      <c r="G63" s="70">
        <v>0</v>
      </c>
      <c r="H63" s="70">
        <v>0</v>
      </c>
      <c r="I63" s="70">
        <v>0</v>
      </c>
      <c r="J63" s="70">
        <v>0</v>
      </c>
      <c r="K63" s="70">
        <v>0</v>
      </c>
      <c r="L63" s="70">
        <v>0</v>
      </c>
      <c r="M63" s="70">
        <v>0</v>
      </c>
      <c r="N63" s="70">
        <v>0</v>
      </c>
      <c r="O63" s="71">
        <f t="shared" si="6"/>
        <v>0</v>
      </c>
      <c r="P63" s="70">
        <v>96.624959206583071</v>
      </c>
      <c r="Q63" s="70">
        <v>0</v>
      </c>
      <c r="R63" s="70">
        <v>0</v>
      </c>
      <c r="S63" s="70">
        <v>0</v>
      </c>
      <c r="T63" s="71">
        <f t="shared" si="2"/>
        <v>96.624959206583071</v>
      </c>
      <c r="U63" s="70">
        <v>0.30972598958333331</v>
      </c>
      <c r="V63" s="70">
        <v>0</v>
      </c>
      <c r="W63" s="70">
        <v>0</v>
      </c>
      <c r="X63" s="70">
        <v>8.385415889611112</v>
      </c>
      <c r="Y63" s="70">
        <v>0</v>
      </c>
      <c r="Z63" s="70">
        <v>0</v>
      </c>
      <c r="AA63" s="70">
        <v>0</v>
      </c>
      <c r="AB63" s="70">
        <v>0</v>
      </c>
      <c r="AC63" s="70">
        <v>0</v>
      </c>
      <c r="AD63" s="70">
        <v>0</v>
      </c>
      <c r="AE63" s="70">
        <v>0</v>
      </c>
      <c r="AF63" s="70">
        <v>0</v>
      </c>
      <c r="AG63" s="70">
        <v>0</v>
      </c>
      <c r="AH63" s="70">
        <v>0</v>
      </c>
      <c r="AI63" s="70">
        <v>0</v>
      </c>
      <c r="AJ63" s="70">
        <v>0</v>
      </c>
      <c r="AK63" s="70">
        <v>0</v>
      </c>
      <c r="AL63" s="70">
        <v>0</v>
      </c>
      <c r="AM63" s="71">
        <f t="shared" si="3"/>
        <v>8.6951418791944448</v>
      </c>
      <c r="AN63" s="70">
        <v>0.51836480794270823</v>
      </c>
      <c r="AO63" s="70">
        <v>964.24556004403291</v>
      </c>
      <c r="AP63" s="70">
        <v>0</v>
      </c>
      <c r="AQ63" s="70">
        <v>0</v>
      </c>
      <c r="AR63" s="70">
        <v>0</v>
      </c>
      <c r="AS63" s="70">
        <v>0</v>
      </c>
      <c r="AT63" s="83">
        <f t="shared" si="4"/>
        <v>1070.084025937753</v>
      </c>
      <c r="AW63" s="53"/>
    </row>
    <row r="64" spans="1:49" ht="14.4" x14ac:dyDescent="0.3">
      <c r="A64" s="27" t="s">
        <v>72</v>
      </c>
      <c r="B64" s="28">
        <v>0</v>
      </c>
      <c r="C64" s="28">
        <v>0</v>
      </c>
      <c r="D64" s="28">
        <v>0</v>
      </c>
      <c r="E64" s="28">
        <v>0</v>
      </c>
      <c r="F64" s="55">
        <f t="shared" si="5"/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55">
        <f t="shared" si="6"/>
        <v>0</v>
      </c>
      <c r="P64" s="28">
        <v>18.639506123226194</v>
      </c>
      <c r="Q64" s="28">
        <v>0</v>
      </c>
      <c r="R64" s="28">
        <v>0</v>
      </c>
      <c r="S64" s="28">
        <v>0</v>
      </c>
      <c r="T64" s="55">
        <f t="shared" si="2"/>
        <v>18.639506123226194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8">
        <v>0</v>
      </c>
      <c r="AE64" s="28">
        <v>0</v>
      </c>
      <c r="AF64" s="28">
        <v>0</v>
      </c>
      <c r="AG64" s="28">
        <v>0</v>
      </c>
      <c r="AH64" s="28">
        <v>0</v>
      </c>
      <c r="AI64" s="28">
        <v>0</v>
      </c>
      <c r="AJ64" s="28">
        <v>0</v>
      </c>
      <c r="AK64" s="28">
        <v>0</v>
      </c>
      <c r="AL64" s="28">
        <v>0</v>
      </c>
      <c r="AM64" s="55">
        <f t="shared" si="3"/>
        <v>0</v>
      </c>
      <c r="AN64" s="28">
        <v>0</v>
      </c>
      <c r="AO64" s="28">
        <v>173.43582448914648</v>
      </c>
      <c r="AP64" s="28">
        <v>0</v>
      </c>
      <c r="AQ64" s="28">
        <v>0</v>
      </c>
      <c r="AR64" s="28">
        <v>0</v>
      </c>
      <c r="AS64" s="28">
        <v>0</v>
      </c>
      <c r="AT64" s="86">
        <f t="shared" si="4"/>
        <v>192.07533061237268</v>
      </c>
      <c r="AW64" s="53"/>
    </row>
    <row r="65" spans="1:49" ht="14.4" x14ac:dyDescent="0.3">
      <c r="A65" s="27" t="s">
        <v>73</v>
      </c>
      <c r="B65" s="28">
        <v>0</v>
      </c>
      <c r="C65" s="28">
        <v>0</v>
      </c>
      <c r="D65" s="28">
        <v>0</v>
      </c>
      <c r="E65" s="28">
        <v>0</v>
      </c>
      <c r="F65" s="55">
        <f t="shared" si="5"/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55">
        <f t="shared" si="6"/>
        <v>0</v>
      </c>
      <c r="P65" s="28">
        <v>77.985453083356887</v>
      </c>
      <c r="Q65" s="28">
        <v>0</v>
      </c>
      <c r="R65" s="28">
        <v>0</v>
      </c>
      <c r="S65" s="28">
        <v>0</v>
      </c>
      <c r="T65" s="55">
        <f t="shared" si="2"/>
        <v>77.985453083356887</v>
      </c>
      <c r="U65" s="28">
        <v>0.30972598958333331</v>
      </c>
      <c r="V65" s="28">
        <v>0</v>
      </c>
      <c r="W65" s="28">
        <v>0</v>
      </c>
      <c r="X65" s="28">
        <v>8.385415889611112</v>
      </c>
      <c r="Y65" s="28">
        <v>0</v>
      </c>
      <c r="Z65" s="28">
        <v>0</v>
      </c>
      <c r="AA65" s="28">
        <v>0</v>
      </c>
      <c r="AB65" s="28">
        <v>0</v>
      </c>
      <c r="AC65" s="28">
        <v>0</v>
      </c>
      <c r="AD65" s="28">
        <v>0</v>
      </c>
      <c r="AE65" s="28">
        <v>0</v>
      </c>
      <c r="AF65" s="28">
        <v>0</v>
      </c>
      <c r="AG65" s="28">
        <v>0</v>
      </c>
      <c r="AH65" s="28">
        <v>0</v>
      </c>
      <c r="AI65" s="28">
        <v>0</v>
      </c>
      <c r="AJ65" s="28">
        <v>0</v>
      </c>
      <c r="AK65" s="28">
        <v>0</v>
      </c>
      <c r="AL65" s="28">
        <v>0</v>
      </c>
      <c r="AM65" s="55">
        <f t="shared" si="3"/>
        <v>8.6951418791944448</v>
      </c>
      <c r="AN65" s="28">
        <v>0</v>
      </c>
      <c r="AO65" s="28">
        <v>790.8097355548864</v>
      </c>
      <c r="AP65" s="28">
        <v>0</v>
      </c>
      <c r="AQ65" s="28">
        <v>0</v>
      </c>
      <c r="AR65" s="28">
        <v>0</v>
      </c>
      <c r="AS65" s="28">
        <v>0</v>
      </c>
      <c r="AT65" s="86">
        <f t="shared" si="4"/>
        <v>877.49033051743777</v>
      </c>
      <c r="AW65" s="53"/>
    </row>
    <row r="66" spans="1:49" ht="14.4" x14ac:dyDescent="0.3">
      <c r="A66" s="29" t="s">
        <v>74</v>
      </c>
      <c r="B66" s="28">
        <v>0</v>
      </c>
      <c r="C66" s="28">
        <v>0</v>
      </c>
      <c r="D66" s="28">
        <v>0</v>
      </c>
      <c r="E66" s="28">
        <v>0</v>
      </c>
      <c r="F66" s="55">
        <f t="shared" si="5"/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55">
        <f t="shared" si="6"/>
        <v>0</v>
      </c>
      <c r="P66" s="28">
        <v>0</v>
      </c>
      <c r="Q66" s="28">
        <v>0</v>
      </c>
      <c r="R66" s="28">
        <v>0</v>
      </c>
      <c r="S66" s="28">
        <v>0</v>
      </c>
      <c r="T66" s="55">
        <f t="shared" si="2"/>
        <v>0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8">
        <v>0</v>
      </c>
      <c r="AE66" s="28">
        <v>0</v>
      </c>
      <c r="AF66" s="28">
        <v>0</v>
      </c>
      <c r="AG66" s="28">
        <v>0</v>
      </c>
      <c r="AH66" s="28">
        <v>0</v>
      </c>
      <c r="AI66" s="28">
        <v>0</v>
      </c>
      <c r="AJ66" s="28">
        <v>0</v>
      </c>
      <c r="AK66" s="28">
        <v>0</v>
      </c>
      <c r="AL66" s="28">
        <v>0</v>
      </c>
      <c r="AM66" s="55">
        <f t="shared" si="3"/>
        <v>0</v>
      </c>
      <c r="AN66" s="28">
        <v>0</v>
      </c>
      <c r="AO66" s="28">
        <v>0</v>
      </c>
      <c r="AP66" s="28">
        <v>0</v>
      </c>
      <c r="AQ66" s="28">
        <v>0</v>
      </c>
      <c r="AR66" s="28">
        <v>0</v>
      </c>
      <c r="AS66" s="28">
        <v>0</v>
      </c>
      <c r="AT66" s="86">
        <f t="shared" si="4"/>
        <v>0</v>
      </c>
      <c r="AV66" s="42"/>
      <c r="AW66" s="53"/>
    </row>
    <row r="67" spans="1:49" ht="7.2" customHeight="1" x14ac:dyDescent="0.3">
      <c r="A67" s="72"/>
      <c r="B67" s="72"/>
      <c r="C67" s="72"/>
      <c r="D67" s="72"/>
      <c r="E67" s="72"/>
      <c r="F67" s="75"/>
      <c r="G67" s="72"/>
      <c r="H67" s="72"/>
      <c r="I67" s="72"/>
      <c r="J67" s="72"/>
      <c r="K67" s="72"/>
      <c r="L67" s="72"/>
      <c r="M67" s="72"/>
      <c r="N67" s="72"/>
      <c r="O67" s="75"/>
      <c r="P67" s="72"/>
      <c r="Q67" s="72"/>
      <c r="R67" s="72"/>
      <c r="S67" s="72"/>
      <c r="T67" s="75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5"/>
      <c r="AN67" s="72"/>
      <c r="AO67" s="72"/>
      <c r="AP67" s="72"/>
      <c r="AQ67" s="72"/>
      <c r="AR67" s="72"/>
      <c r="AS67" s="72"/>
      <c r="AT67" s="72"/>
      <c r="AU67" s="42"/>
      <c r="AV67" s="42"/>
      <c r="AW67" s="53"/>
    </row>
    <row r="68" spans="1:49" s="42" customFormat="1" ht="15" thickBot="1" x14ac:dyDescent="0.35">
      <c r="A68" s="47" t="s">
        <v>76</v>
      </c>
      <c r="B68" s="48">
        <f>B69+B74</f>
        <v>1131.1130000000001</v>
      </c>
      <c r="C68" s="48">
        <f t="shared" ref="C68:E68" si="7">C69+C74</f>
        <v>660.24899999999991</v>
      </c>
      <c r="D68" s="48">
        <f t="shared" si="7"/>
        <v>1423.1969999999999</v>
      </c>
      <c r="E68" s="48">
        <f t="shared" si="7"/>
        <v>0</v>
      </c>
      <c r="F68" s="74">
        <f t="shared" ref="F68" si="8">SUM(B68:E68)</f>
        <v>3214.5590000000002</v>
      </c>
      <c r="G68" s="48">
        <f t="shared" ref="G68" si="9">G69+G74</f>
        <v>32901.689263581466</v>
      </c>
      <c r="H68" s="48">
        <f t="shared" ref="H68" si="10">H69+H74</f>
        <v>0.11600000000000001</v>
      </c>
      <c r="I68" s="48">
        <f t="shared" ref="I68" si="11">I69+I74</f>
        <v>322.79199999999997</v>
      </c>
      <c r="J68" s="48">
        <f t="shared" ref="J68" si="12">J69+J74</f>
        <v>326.87600000000003</v>
      </c>
      <c r="K68" s="48">
        <f t="shared" ref="K68" si="13">K69+K74</f>
        <v>6833.8214250950514</v>
      </c>
      <c r="L68" s="48">
        <f t="shared" ref="L68" si="14">L69+L74</f>
        <v>263.78957113631071</v>
      </c>
      <c r="M68" s="48">
        <f t="shared" ref="M68" si="15">M69+M74</f>
        <v>1322.4940647829794</v>
      </c>
      <c r="N68" s="48">
        <f t="shared" ref="N68" si="16">N69+N74</f>
        <v>1717.8743532595367</v>
      </c>
      <c r="O68" s="74">
        <f t="shared" ref="O68:O75" si="17">SUM(G68:N68)</f>
        <v>43689.452677855341</v>
      </c>
      <c r="P68" s="48">
        <f t="shared" ref="P68" si="18">P69+P74</f>
        <v>29059.213456859499</v>
      </c>
      <c r="Q68" s="48">
        <f t="shared" ref="Q68" si="19">Q69+Q74</f>
        <v>0</v>
      </c>
      <c r="R68" s="48">
        <f t="shared" ref="R68" si="20">R69+R74</f>
        <v>0</v>
      </c>
      <c r="S68" s="48">
        <f t="shared" ref="S68" si="21">S69+S74</f>
        <v>84.108999999999995</v>
      </c>
      <c r="T68" s="74">
        <f t="shared" si="2"/>
        <v>29143.3224568595</v>
      </c>
      <c r="U68" s="48">
        <f t="shared" ref="U68" si="22">U69+U74</f>
        <v>5466.9568507362055</v>
      </c>
      <c r="V68" s="48">
        <f t="shared" ref="V68" si="23">V69+V74</f>
        <v>588.10199999999998</v>
      </c>
      <c r="W68" s="48">
        <f t="shared" ref="W68" si="24">W69+W74</f>
        <v>1752.914</v>
      </c>
      <c r="X68" s="48">
        <f t="shared" ref="X68" si="25">X69+X74</f>
        <v>258.44289041163222</v>
      </c>
      <c r="Y68" s="48">
        <f t="shared" ref="Y68" si="26">Y69+Y74</f>
        <v>2251.1789969341862</v>
      </c>
      <c r="Z68" s="48">
        <f t="shared" ref="Z68" si="27">Z69+Z74</f>
        <v>543.27386188597723</v>
      </c>
      <c r="AA68" s="48">
        <f t="shared" ref="AA68" si="28">AA69+AA74</f>
        <v>3.4885856899035437</v>
      </c>
      <c r="AB68" s="48">
        <f t="shared" ref="AB68" si="29">AB69+AB74</f>
        <v>1565.9580000000001</v>
      </c>
      <c r="AC68" s="48">
        <f t="shared" ref="AC68" si="30">AC69+AC74</f>
        <v>0</v>
      </c>
      <c r="AD68" s="48">
        <f t="shared" ref="AD68" si="31">AD69+AD74</f>
        <v>109.54406615504141</v>
      </c>
      <c r="AE68" s="48">
        <f t="shared" ref="AE68" si="32">AE69+AE74</f>
        <v>0</v>
      </c>
      <c r="AF68" s="48">
        <f t="shared" ref="AF68" si="33">AF69+AF74</f>
        <v>817.86277179161686</v>
      </c>
      <c r="AG68" s="48">
        <f t="shared" ref="AG68" si="34">AG69+AG74</f>
        <v>0</v>
      </c>
      <c r="AH68" s="48">
        <f t="shared" ref="AH68" si="35">AH69+AH74</f>
        <v>117.8789987823093</v>
      </c>
      <c r="AI68" s="48">
        <f t="shared" ref="AI68" si="36">AI69+AI74</f>
        <v>0</v>
      </c>
      <c r="AJ68" s="48">
        <f t="shared" ref="AJ68" si="37">AJ69+AJ74</f>
        <v>0</v>
      </c>
      <c r="AK68" s="48">
        <f t="shared" ref="AK68" si="38">AK69+AK74</f>
        <v>0</v>
      </c>
      <c r="AL68" s="48">
        <f t="shared" ref="AL68" si="39">AL69+AL74</f>
        <v>18.350227214435868</v>
      </c>
      <c r="AM68" s="74">
        <f t="shared" si="3"/>
        <v>13493.951249601309</v>
      </c>
      <c r="AN68" s="48">
        <f t="shared" ref="AN68" si="40">AN69+AN74</f>
        <v>688.85653802929687</v>
      </c>
      <c r="AO68" s="48">
        <f t="shared" ref="AO68" si="41">AO69+AO74</f>
        <v>22500.59217301723</v>
      </c>
      <c r="AP68" s="48">
        <f t="shared" ref="AP68" si="42">AP69+AP74</f>
        <v>1202.704</v>
      </c>
      <c r="AQ68" s="48">
        <f t="shared" ref="AQ68" si="43">AQ69+AQ74</f>
        <v>0</v>
      </c>
      <c r="AR68" s="48">
        <f t="shared" ref="AR68" si="44">AR69+AR74</f>
        <v>0</v>
      </c>
      <c r="AS68" s="48">
        <f t="shared" ref="AS68" si="45">AS69+AS74</f>
        <v>0</v>
      </c>
      <c r="AT68" s="81">
        <f t="shared" si="4"/>
        <v>113933.43809536267</v>
      </c>
      <c r="AV68" s="25"/>
      <c r="AW68" s="53"/>
    </row>
    <row r="69" spans="1:49" s="25" customFormat="1" ht="14.4" x14ac:dyDescent="0.3">
      <c r="A69" s="49" t="s">
        <v>121</v>
      </c>
      <c r="B69" s="50">
        <f>SUM(B70:B73)</f>
        <v>8.7279999999999998</v>
      </c>
      <c r="C69" s="50">
        <f t="shared" ref="C69:AS69" si="46">SUM(C70:C73)</f>
        <v>0</v>
      </c>
      <c r="D69" s="50">
        <f t="shared" si="46"/>
        <v>0</v>
      </c>
      <c r="E69" s="50">
        <f t="shared" si="46"/>
        <v>0</v>
      </c>
      <c r="F69" s="56">
        <f t="shared" ref="F69:F75" si="47">SUM(B69:E69)</f>
        <v>8.7279999999999998</v>
      </c>
      <c r="G69" s="50">
        <f t="shared" si="46"/>
        <v>0</v>
      </c>
      <c r="H69" s="50">
        <f t="shared" si="46"/>
        <v>0</v>
      </c>
      <c r="I69" s="50">
        <f t="shared" si="46"/>
        <v>0</v>
      </c>
      <c r="J69" s="50">
        <f t="shared" si="46"/>
        <v>0</v>
      </c>
      <c r="K69" s="50">
        <f t="shared" si="46"/>
        <v>0</v>
      </c>
      <c r="L69" s="50">
        <f t="shared" si="46"/>
        <v>0</v>
      </c>
      <c r="M69" s="50">
        <f t="shared" si="46"/>
        <v>0</v>
      </c>
      <c r="N69" s="50">
        <f t="shared" si="46"/>
        <v>1684.4903532595367</v>
      </c>
      <c r="O69" s="56">
        <f t="shared" si="17"/>
        <v>1684.4903532595367</v>
      </c>
      <c r="P69" s="50">
        <f t="shared" si="46"/>
        <v>2047</v>
      </c>
      <c r="Q69" s="50">
        <f t="shared" si="46"/>
        <v>0</v>
      </c>
      <c r="R69" s="50">
        <f t="shared" si="46"/>
        <v>0</v>
      </c>
      <c r="S69" s="50">
        <f t="shared" si="46"/>
        <v>0</v>
      </c>
      <c r="T69" s="56">
        <f t="shared" ref="T69:T123" si="48">SUM(P69:S69)</f>
        <v>2047</v>
      </c>
      <c r="U69" s="50">
        <f t="shared" si="46"/>
        <v>0</v>
      </c>
      <c r="V69" s="50">
        <f t="shared" si="46"/>
        <v>0</v>
      </c>
      <c r="W69" s="50">
        <f t="shared" si="46"/>
        <v>0</v>
      </c>
      <c r="X69" s="50">
        <f t="shared" si="46"/>
        <v>0</v>
      </c>
      <c r="Y69" s="50">
        <f t="shared" si="46"/>
        <v>0</v>
      </c>
      <c r="Z69" s="50">
        <f t="shared" si="46"/>
        <v>0</v>
      </c>
      <c r="AA69" s="50">
        <f t="shared" si="46"/>
        <v>0</v>
      </c>
      <c r="AB69" s="50">
        <f t="shared" si="46"/>
        <v>0</v>
      </c>
      <c r="AC69" s="50">
        <f t="shared" si="46"/>
        <v>0</v>
      </c>
      <c r="AD69" s="50">
        <f t="shared" si="46"/>
        <v>0</v>
      </c>
      <c r="AE69" s="50">
        <f t="shared" si="46"/>
        <v>0</v>
      </c>
      <c r="AF69" s="50">
        <f t="shared" si="46"/>
        <v>0</v>
      </c>
      <c r="AG69" s="50">
        <f t="shared" si="46"/>
        <v>0</v>
      </c>
      <c r="AH69" s="50">
        <f t="shared" si="46"/>
        <v>0</v>
      </c>
      <c r="AI69" s="50">
        <f>SUM(AI70:AI73)</f>
        <v>0</v>
      </c>
      <c r="AJ69" s="50">
        <f>SUM(AJ70:AJ73)</f>
        <v>0</v>
      </c>
      <c r="AK69" s="50">
        <f>SUM(AK70:AK73)</f>
        <v>0</v>
      </c>
      <c r="AL69" s="50">
        <f>SUM(AL70:AL73)</f>
        <v>0</v>
      </c>
      <c r="AM69" s="56">
        <f t="shared" si="3"/>
        <v>0</v>
      </c>
      <c r="AN69" s="50">
        <f>SUM(AN70:AN73)</f>
        <v>0</v>
      </c>
      <c r="AO69" s="50">
        <f t="shared" si="46"/>
        <v>0</v>
      </c>
      <c r="AP69" s="50">
        <f t="shared" si="46"/>
        <v>0</v>
      </c>
      <c r="AQ69" s="50">
        <f t="shared" si="46"/>
        <v>0</v>
      </c>
      <c r="AR69" s="50">
        <f t="shared" si="46"/>
        <v>0</v>
      </c>
      <c r="AS69" s="50">
        <f t="shared" si="46"/>
        <v>0</v>
      </c>
      <c r="AT69" s="87">
        <f t="shared" ref="AT69:AT123" si="49">SUM(F69,O69,T69,AM69:AS69)</f>
        <v>3740.2183532595368</v>
      </c>
      <c r="AV69" s="1"/>
      <c r="AW69" s="53"/>
    </row>
    <row r="70" spans="1:49" ht="10.95" customHeight="1" x14ac:dyDescent="0.3">
      <c r="A70" s="37" t="s">
        <v>80</v>
      </c>
      <c r="B70" s="19">
        <v>8.7279999999999998</v>
      </c>
      <c r="C70" s="19">
        <v>0</v>
      </c>
      <c r="D70" s="19">
        <v>0</v>
      </c>
      <c r="E70" s="19">
        <v>0</v>
      </c>
      <c r="F70" s="46">
        <f t="shared" si="47"/>
        <v>8.7279999999999998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13.039</v>
      </c>
      <c r="O70" s="55">
        <f t="shared" si="17"/>
        <v>13.039</v>
      </c>
      <c r="P70" s="19">
        <v>2047</v>
      </c>
      <c r="Q70" s="19">
        <v>0</v>
      </c>
      <c r="R70" s="19">
        <v>0</v>
      </c>
      <c r="S70" s="19">
        <v>0</v>
      </c>
      <c r="T70" s="55">
        <f t="shared" si="48"/>
        <v>2047</v>
      </c>
      <c r="U70" s="19">
        <v>0</v>
      </c>
      <c r="V70" s="19">
        <v>0</v>
      </c>
      <c r="W70" s="19">
        <v>0</v>
      </c>
      <c r="X70" s="19">
        <v>0</v>
      </c>
      <c r="Y70" s="19">
        <v>0</v>
      </c>
      <c r="Z70" s="19">
        <v>0</v>
      </c>
      <c r="AA70" s="19">
        <v>0</v>
      </c>
      <c r="AB70" s="19">
        <v>0</v>
      </c>
      <c r="AC70" s="19">
        <v>0</v>
      </c>
      <c r="AD70" s="19">
        <v>0</v>
      </c>
      <c r="AE70" s="19">
        <v>0</v>
      </c>
      <c r="AF70" s="19">
        <v>0</v>
      </c>
      <c r="AG70" s="19">
        <v>0</v>
      </c>
      <c r="AH70" s="19">
        <v>0</v>
      </c>
      <c r="AI70" s="19">
        <v>0</v>
      </c>
      <c r="AJ70" s="19">
        <v>0</v>
      </c>
      <c r="AK70" s="19">
        <v>0</v>
      </c>
      <c r="AL70" s="19">
        <v>0</v>
      </c>
      <c r="AM70" s="55">
        <f t="shared" ref="AM70:AM123" si="50">SUM(U70:AL70)</f>
        <v>0</v>
      </c>
      <c r="AN70" s="19">
        <v>0</v>
      </c>
      <c r="AO70" s="19">
        <v>0</v>
      </c>
      <c r="AP70" s="19">
        <v>0</v>
      </c>
      <c r="AQ70" s="19">
        <v>0</v>
      </c>
      <c r="AR70" s="19">
        <v>0</v>
      </c>
      <c r="AS70" s="19">
        <v>0</v>
      </c>
      <c r="AT70" s="85">
        <f t="shared" si="49"/>
        <v>2068.7669999999998</v>
      </c>
      <c r="AW70" s="53"/>
    </row>
    <row r="71" spans="1:49" ht="14.4" x14ac:dyDescent="0.3">
      <c r="A71" s="37" t="s">
        <v>116</v>
      </c>
      <c r="B71" s="19">
        <v>0</v>
      </c>
      <c r="C71" s="19">
        <v>0</v>
      </c>
      <c r="D71" s="19">
        <v>0</v>
      </c>
      <c r="E71" s="19">
        <v>0</v>
      </c>
      <c r="F71" s="46">
        <f t="shared" si="47"/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1599.8899999999999</v>
      </c>
      <c r="O71" s="55">
        <f t="shared" si="17"/>
        <v>1599.8899999999999</v>
      </c>
      <c r="P71" s="19">
        <v>0</v>
      </c>
      <c r="Q71" s="19">
        <v>0</v>
      </c>
      <c r="R71" s="19">
        <v>0</v>
      </c>
      <c r="S71" s="19">
        <v>0</v>
      </c>
      <c r="T71" s="55">
        <f t="shared" si="48"/>
        <v>0</v>
      </c>
      <c r="U71" s="19">
        <v>0</v>
      </c>
      <c r="V71" s="19">
        <v>0</v>
      </c>
      <c r="W71" s="19">
        <v>0</v>
      </c>
      <c r="X71" s="19">
        <v>0</v>
      </c>
      <c r="Y71" s="19">
        <v>0</v>
      </c>
      <c r="Z71" s="19">
        <v>0</v>
      </c>
      <c r="AA71" s="19">
        <v>0</v>
      </c>
      <c r="AB71" s="19">
        <v>0</v>
      </c>
      <c r="AC71" s="19">
        <v>0</v>
      </c>
      <c r="AD71" s="19">
        <v>0</v>
      </c>
      <c r="AE71" s="19">
        <v>0</v>
      </c>
      <c r="AF71" s="19">
        <v>0</v>
      </c>
      <c r="AG71" s="19">
        <v>0</v>
      </c>
      <c r="AH71" s="19">
        <v>0</v>
      </c>
      <c r="AI71" s="19">
        <v>0</v>
      </c>
      <c r="AJ71" s="19">
        <v>0</v>
      </c>
      <c r="AK71" s="19">
        <v>0</v>
      </c>
      <c r="AL71" s="19">
        <v>0</v>
      </c>
      <c r="AM71" s="55">
        <f t="shared" si="50"/>
        <v>0</v>
      </c>
      <c r="AN71" s="19">
        <v>0</v>
      </c>
      <c r="AO71" s="19">
        <v>0</v>
      </c>
      <c r="AP71" s="19">
        <v>0</v>
      </c>
      <c r="AQ71" s="19">
        <v>0</v>
      </c>
      <c r="AR71" s="19">
        <v>0</v>
      </c>
      <c r="AS71" s="19">
        <v>0</v>
      </c>
      <c r="AT71" s="85">
        <f t="shared" si="49"/>
        <v>1599.8899999999999</v>
      </c>
      <c r="AW71" s="53"/>
    </row>
    <row r="72" spans="1:49" ht="10.95" customHeight="1" x14ac:dyDescent="0.3">
      <c r="A72" s="37" t="s">
        <v>93</v>
      </c>
      <c r="B72" s="19">
        <v>0</v>
      </c>
      <c r="C72" s="19">
        <v>0</v>
      </c>
      <c r="D72" s="19">
        <v>0</v>
      </c>
      <c r="E72" s="19">
        <v>0</v>
      </c>
      <c r="F72" s="46">
        <f t="shared" si="47"/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25.594553259536994</v>
      </c>
      <c r="O72" s="55">
        <f t="shared" si="17"/>
        <v>25.594553259536994</v>
      </c>
      <c r="P72" s="19">
        <v>0</v>
      </c>
      <c r="Q72" s="19">
        <v>0</v>
      </c>
      <c r="R72" s="19">
        <v>0</v>
      </c>
      <c r="S72" s="19">
        <v>0</v>
      </c>
      <c r="T72" s="55">
        <f t="shared" si="48"/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0</v>
      </c>
      <c r="AC72" s="19">
        <v>0</v>
      </c>
      <c r="AD72" s="19">
        <v>0</v>
      </c>
      <c r="AE72" s="19">
        <v>0</v>
      </c>
      <c r="AF72" s="19">
        <v>0</v>
      </c>
      <c r="AG72" s="19">
        <v>0</v>
      </c>
      <c r="AH72" s="19">
        <v>0</v>
      </c>
      <c r="AI72" s="19">
        <v>0</v>
      </c>
      <c r="AJ72" s="19">
        <v>0</v>
      </c>
      <c r="AK72" s="19">
        <v>0</v>
      </c>
      <c r="AL72" s="19">
        <v>0</v>
      </c>
      <c r="AM72" s="55">
        <f t="shared" si="50"/>
        <v>0</v>
      </c>
      <c r="AN72" s="19">
        <v>0</v>
      </c>
      <c r="AO72" s="19">
        <v>0</v>
      </c>
      <c r="AP72" s="19">
        <v>0</v>
      </c>
      <c r="AQ72" s="19">
        <v>0</v>
      </c>
      <c r="AR72" s="19">
        <v>0</v>
      </c>
      <c r="AS72" s="19">
        <v>0</v>
      </c>
      <c r="AT72" s="85">
        <f t="shared" si="49"/>
        <v>25.594553259536994</v>
      </c>
      <c r="AW72" s="53"/>
    </row>
    <row r="73" spans="1:49" ht="14.4" x14ac:dyDescent="0.3">
      <c r="A73" s="37" t="s">
        <v>109</v>
      </c>
      <c r="B73" s="19">
        <v>0</v>
      </c>
      <c r="C73" s="19">
        <v>0</v>
      </c>
      <c r="D73" s="19">
        <v>0</v>
      </c>
      <c r="E73" s="19">
        <v>0</v>
      </c>
      <c r="F73" s="46">
        <f t="shared" si="47"/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45.966799999999999</v>
      </c>
      <c r="O73" s="55">
        <f t="shared" si="17"/>
        <v>45.966799999999999</v>
      </c>
      <c r="P73" s="19">
        <v>0</v>
      </c>
      <c r="Q73" s="19">
        <v>0</v>
      </c>
      <c r="R73" s="19">
        <v>0</v>
      </c>
      <c r="S73" s="19">
        <v>0</v>
      </c>
      <c r="T73" s="55">
        <f t="shared" si="48"/>
        <v>0</v>
      </c>
      <c r="U73" s="19">
        <v>0</v>
      </c>
      <c r="V73" s="19">
        <v>0</v>
      </c>
      <c r="W73" s="19">
        <v>0</v>
      </c>
      <c r="X73" s="19">
        <v>0</v>
      </c>
      <c r="Y73" s="19">
        <v>0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  <c r="AG73" s="19">
        <v>0</v>
      </c>
      <c r="AH73" s="19">
        <v>0</v>
      </c>
      <c r="AI73" s="19">
        <v>0</v>
      </c>
      <c r="AJ73" s="19">
        <v>0</v>
      </c>
      <c r="AK73" s="19">
        <v>0</v>
      </c>
      <c r="AL73" s="19">
        <v>0</v>
      </c>
      <c r="AM73" s="55">
        <f t="shared" si="50"/>
        <v>0</v>
      </c>
      <c r="AN73" s="19">
        <v>0</v>
      </c>
      <c r="AO73" s="19">
        <v>0</v>
      </c>
      <c r="AP73" s="19">
        <v>0</v>
      </c>
      <c r="AQ73" s="19">
        <v>0</v>
      </c>
      <c r="AR73" s="19">
        <v>0</v>
      </c>
      <c r="AS73" s="19">
        <v>0</v>
      </c>
      <c r="AT73" s="85">
        <f t="shared" si="49"/>
        <v>45.966799999999999</v>
      </c>
      <c r="AW73" s="53"/>
    </row>
    <row r="74" spans="1:49" s="25" customFormat="1" ht="14.4" x14ac:dyDescent="0.3">
      <c r="A74" s="51" t="s">
        <v>128</v>
      </c>
      <c r="B74" s="52">
        <v>1122.385</v>
      </c>
      <c r="C74" s="52">
        <v>660.24899999999991</v>
      </c>
      <c r="D74" s="52">
        <v>1423.1969999999999</v>
      </c>
      <c r="E74" s="52">
        <v>0</v>
      </c>
      <c r="F74" s="57">
        <f t="shared" si="47"/>
        <v>3205.8310000000001</v>
      </c>
      <c r="G74" s="52">
        <v>32901.689263581466</v>
      </c>
      <c r="H74" s="52">
        <v>0.11600000000000001</v>
      </c>
      <c r="I74" s="52">
        <v>322.79199999999997</v>
      </c>
      <c r="J74" s="52">
        <v>326.87600000000003</v>
      </c>
      <c r="K74" s="52">
        <v>6833.8214250950514</v>
      </c>
      <c r="L74" s="52">
        <v>263.78957113631071</v>
      </c>
      <c r="M74" s="52">
        <v>1322.4940647829794</v>
      </c>
      <c r="N74" s="52">
        <v>33.384</v>
      </c>
      <c r="O74" s="57">
        <f t="shared" si="17"/>
        <v>42004.962324595799</v>
      </c>
      <c r="P74" s="52">
        <v>27012.213456859499</v>
      </c>
      <c r="Q74" s="52">
        <v>0</v>
      </c>
      <c r="R74" s="52">
        <v>0</v>
      </c>
      <c r="S74" s="52">
        <v>84.108999999999995</v>
      </c>
      <c r="T74" s="57">
        <f t="shared" si="48"/>
        <v>27096.3224568595</v>
      </c>
      <c r="U74" s="52">
        <v>5466.9568507362055</v>
      </c>
      <c r="V74" s="52">
        <v>588.10199999999998</v>
      </c>
      <c r="W74" s="52">
        <v>1752.914</v>
      </c>
      <c r="X74" s="52">
        <v>258.44289041163222</v>
      </c>
      <c r="Y74" s="52">
        <v>2251.1789969341862</v>
      </c>
      <c r="Z74" s="52">
        <v>543.27386188597723</v>
      </c>
      <c r="AA74" s="52">
        <v>3.4885856899035437</v>
      </c>
      <c r="AB74" s="52">
        <v>1565.9580000000001</v>
      </c>
      <c r="AC74" s="52">
        <v>0</v>
      </c>
      <c r="AD74" s="52">
        <v>109.54406615504141</v>
      </c>
      <c r="AE74" s="52">
        <v>0</v>
      </c>
      <c r="AF74" s="52">
        <v>817.86277179161686</v>
      </c>
      <c r="AG74" s="52">
        <v>0</v>
      </c>
      <c r="AH74" s="52">
        <v>117.8789987823093</v>
      </c>
      <c r="AI74" s="52">
        <v>0</v>
      </c>
      <c r="AJ74" s="52">
        <v>0</v>
      </c>
      <c r="AK74" s="52">
        <v>0</v>
      </c>
      <c r="AL74" s="52">
        <v>18.350227214435868</v>
      </c>
      <c r="AM74" s="57">
        <f t="shared" si="50"/>
        <v>13493.951249601309</v>
      </c>
      <c r="AN74" s="52">
        <v>688.85653802929687</v>
      </c>
      <c r="AO74" s="52">
        <v>22500.59217301723</v>
      </c>
      <c r="AP74" s="52">
        <v>1202.704</v>
      </c>
      <c r="AQ74" s="52">
        <v>0</v>
      </c>
      <c r="AR74" s="52">
        <v>0</v>
      </c>
      <c r="AS74" s="52">
        <v>0</v>
      </c>
      <c r="AT74" s="88">
        <f t="shared" si="49"/>
        <v>110193.21974210313</v>
      </c>
      <c r="AW74" s="53"/>
    </row>
    <row r="75" spans="1:49" ht="14.4" x14ac:dyDescent="0.3">
      <c r="A75" s="63" t="s">
        <v>77</v>
      </c>
      <c r="B75" s="64">
        <v>1021.6600000000001</v>
      </c>
      <c r="C75" s="64">
        <v>660.24899999999991</v>
      </c>
      <c r="D75" s="64">
        <v>1423.1969999999999</v>
      </c>
      <c r="E75" s="64">
        <v>0</v>
      </c>
      <c r="F75" s="65">
        <f t="shared" si="47"/>
        <v>3105.1059999999998</v>
      </c>
      <c r="G75" s="64">
        <v>1794.8029999999999</v>
      </c>
      <c r="H75" s="64">
        <v>0.11600000000000001</v>
      </c>
      <c r="I75" s="64">
        <v>322.79199999999997</v>
      </c>
      <c r="J75" s="64">
        <v>326.87600000000003</v>
      </c>
      <c r="K75" s="64">
        <v>7.952</v>
      </c>
      <c r="L75" s="64">
        <v>3.2450000000000001</v>
      </c>
      <c r="M75" s="64">
        <v>111.083</v>
      </c>
      <c r="N75" s="64">
        <v>33.384</v>
      </c>
      <c r="O75" s="76">
        <f t="shared" si="17"/>
        <v>2600.2510000000002</v>
      </c>
      <c r="P75" s="64">
        <v>14679.053</v>
      </c>
      <c r="Q75" s="64">
        <v>0</v>
      </c>
      <c r="R75" s="64">
        <v>0</v>
      </c>
      <c r="S75" s="64">
        <v>84.108999999999995</v>
      </c>
      <c r="T75" s="76">
        <f t="shared" si="48"/>
        <v>14763.162</v>
      </c>
      <c r="U75" s="64">
        <v>2106.77</v>
      </c>
      <c r="V75" s="64">
        <v>588.10199999999998</v>
      </c>
      <c r="W75" s="64">
        <v>1752.914</v>
      </c>
      <c r="X75" s="64">
        <v>178.12800000000001</v>
      </c>
      <c r="Y75" s="64">
        <v>0</v>
      </c>
      <c r="Z75" s="64">
        <v>1</v>
      </c>
      <c r="AA75" s="64">
        <v>3.4329999999999998</v>
      </c>
      <c r="AB75" s="64">
        <v>1565.9580000000001</v>
      </c>
      <c r="AC75" s="64">
        <v>0</v>
      </c>
      <c r="AD75" s="64">
        <v>0</v>
      </c>
      <c r="AE75" s="64">
        <v>0</v>
      </c>
      <c r="AF75" s="64">
        <v>13.904999999999999</v>
      </c>
      <c r="AG75" s="64">
        <v>0</v>
      </c>
      <c r="AH75" s="64">
        <v>0</v>
      </c>
      <c r="AI75" s="64">
        <v>0</v>
      </c>
      <c r="AJ75" s="64">
        <v>0</v>
      </c>
      <c r="AK75" s="64">
        <v>0</v>
      </c>
      <c r="AL75" s="64">
        <v>4.2060000000000004</v>
      </c>
      <c r="AM75" s="76">
        <f t="shared" si="50"/>
        <v>6214.4160000000002</v>
      </c>
      <c r="AN75" s="64">
        <v>629.755</v>
      </c>
      <c r="AO75" s="64">
        <v>9411.393</v>
      </c>
      <c r="AP75" s="64">
        <v>1202.704</v>
      </c>
      <c r="AQ75" s="64">
        <v>0</v>
      </c>
      <c r="AR75" s="64">
        <v>0</v>
      </c>
      <c r="AS75" s="64">
        <v>0</v>
      </c>
      <c r="AT75" s="89">
        <f t="shared" si="49"/>
        <v>37926.786999999997</v>
      </c>
      <c r="AW75" s="53"/>
    </row>
    <row r="76" spans="1:49" ht="14.4" x14ac:dyDescent="0.3">
      <c r="A76" s="30" t="s">
        <v>78</v>
      </c>
      <c r="B76" s="12">
        <v>32.639000000000003</v>
      </c>
      <c r="C76" s="12">
        <v>53.002000000000002</v>
      </c>
      <c r="D76" s="12">
        <v>0</v>
      </c>
      <c r="E76" s="12">
        <v>0</v>
      </c>
      <c r="F76" s="46">
        <v>85.641000000000005</v>
      </c>
      <c r="G76" s="12">
        <v>91.122</v>
      </c>
      <c r="H76" s="12">
        <v>0</v>
      </c>
      <c r="I76" s="12">
        <v>0</v>
      </c>
      <c r="J76" s="12">
        <v>2.4180000000000001</v>
      </c>
      <c r="K76" s="12">
        <v>0</v>
      </c>
      <c r="L76" s="12">
        <v>0</v>
      </c>
      <c r="M76" s="12">
        <v>7.0289999999999999</v>
      </c>
      <c r="N76" s="12">
        <v>0</v>
      </c>
      <c r="O76" s="55">
        <v>100.569</v>
      </c>
      <c r="P76" s="12">
        <v>2308.7719999999999</v>
      </c>
      <c r="Q76" s="12">
        <v>0</v>
      </c>
      <c r="R76" s="12">
        <v>0</v>
      </c>
      <c r="S76" s="12">
        <v>0</v>
      </c>
      <c r="T76" s="55">
        <f t="shared" si="48"/>
        <v>2308.7719999999999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9">
        <v>0</v>
      </c>
      <c r="AM76" s="55">
        <f t="shared" si="50"/>
        <v>0</v>
      </c>
      <c r="AN76" s="12">
        <v>0</v>
      </c>
      <c r="AO76" s="12">
        <v>1465.75</v>
      </c>
      <c r="AP76" s="19">
        <v>12.433999999999999</v>
      </c>
      <c r="AQ76" s="19">
        <v>0</v>
      </c>
      <c r="AR76" s="19">
        <v>0</v>
      </c>
      <c r="AS76" s="12">
        <v>0</v>
      </c>
      <c r="AT76" s="84">
        <f t="shared" si="49"/>
        <v>3973.1660000000002</v>
      </c>
      <c r="AW76" s="53"/>
    </row>
    <row r="77" spans="1:49" ht="14.4" x14ac:dyDescent="0.3">
      <c r="A77" s="30" t="s">
        <v>79</v>
      </c>
      <c r="B77" s="12">
        <v>0</v>
      </c>
      <c r="C77" s="12">
        <v>0</v>
      </c>
      <c r="D77" s="12">
        <v>0</v>
      </c>
      <c r="E77" s="12">
        <v>0</v>
      </c>
      <c r="F77" s="46">
        <v>0</v>
      </c>
      <c r="G77" s="12">
        <v>8.8879999999999999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0.02</v>
      </c>
      <c r="N77" s="12">
        <v>0</v>
      </c>
      <c r="O77" s="55">
        <v>8.9079999999999995</v>
      </c>
      <c r="P77" s="12">
        <v>136.16</v>
      </c>
      <c r="Q77" s="12">
        <v>0</v>
      </c>
      <c r="R77" s="12">
        <v>0</v>
      </c>
      <c r="S77" s="12">
        <v>0</v>
      </c>
      <c r="T77" s="55">
        <f t="shared" si="48"/>
        <v>136.16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9">
        <v>0</v>
      </c>
      <c r="AM77" s="55">
        <f t="shared" si="50"/>
        <v>0</v>
      </c>
      <c r="AN77" s="12">
        <v>0</v>
      </c>
      <c r="AO77" s="12">
        <v>78.988</v>
      </c>
      <c r="AP77" s="19">
        <v>0</v>
      </c>
      <c r="AQ77" s="19">
        <v>0</v>
      </c>
      <c r="AR77" s="19">
        <v>0</v>
      </c>
      <c r="AS77" s="12">
        <v>0</v>
      </c>
      <c r="AT77" s="84">
        <f t="shared" si="49"/>
        <v>224.05599999999998</v>
      </c>
      <c r="AW77" s="53"/>
    </row>
    <row r="78" spans="1:49" ht="14.4" x14ac:dyDescent="0.3">
      <c r="A78" s="30" t="s">
        <v>80</v>
      </c>
      <c r="B78" s="12">
        <v>7.8970000000000002</v>
      </c>
      <c r="C78" s="12">
        <v>0</v>
      </c>
      <c r="D78" s="12">
        <v>0</v>
      </c>
      <c r="E78" s="12">
        <v>0</v>
      </c>
      <c r="F78" s="46">
        <v>7.8970000000000002</v>
      </c>
      <c r="G78" s="12">
        <v>193.83600000000001</v>
      </c>
      <c r="H78" s="12">
        <v>0</v>
      </c>
      <c r="I78" s="12">
        <v>26.105</v>
      </c>
      <c r="J78" s="12">
        <v>0</v>
      </c>
      <c r="K78" s="12">
        <v>0</v>
      </c>
      <c r="L78" s="12">
        <v>0</v>
      </c>
      <c r="M78" s="12">
        <v>51.619</v>
      </c>
      <c r="N78" s="12">
        <v>33.066000000000003</v>
      </c>
      <c r="O78" s="55">
        <v>304.62599999999998</v>
      </c>
      <c r="P78" s="12">
        <v>4147.0139999999992</v>
      </c>
      <c r="Q78" s="12">
        <v>0</v>
      </c>
      <c r="R78" s="12">
        <v>0</v>
      </c>
      <c r="S78" s="12">
        <v>84.073999999999998</v>
      </c>
      <c r="T78" s="55">
        <f t="shared" si="48"/>
        <v>4231.0879999999988</v>
      </c>
      <c r="U78" s="12">
        <v>1.508</v>
      </c>
      <c r="V78" s="12">
        <v>17.088000000000001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9">
        <v>0</v>
      </c>
      <c r="AM78" s="55">
        <f t="shared" si="50"/>
        <v>18.596</v>
      </c>
      <c r="AN78" s="12">
        <v>472.67200000000003</v>
      </c>
      <c r="AO78" s="12">
        <v>2716.6990000000001</v>
      </c>
      <c r="AP78" s="19">
        <v>0</v>
      </c>
      <c r="AQ78" s="19">
        <v>0</v>
      </c>
      <c r="AR78" s="19">
        <v>0</v>
      </c>
      <c r="AS78" s="12">
        <v>0</v>
      </c>
      <c r="AT78" s="85">
        <f t="shared" si="49"/>
        <v>7751.5779999999995</v>
      </c>
      <c r="AW78" s="53"/>
    </row>
    <row r="79" spans="1:49" ht="14.4" x14ac:dyDescent="0.3">
      <c r="A79" s="31" t="s">
        <v>81</v>
      </c>
      <c r="B79" s="12">
        <v>0</v>
      </c>
      <c r="C79" s="12">
        <v>0</v>
      </c>
      <c r="D79" s="12">
        <v>0</v>
      </c>
      <c r="E79" s="12">
        <v>0</v>
      </c>
      <c r="F79" s="46">
        <v>0</v>
      </c>
      <c r="G79" s="12">
        <v>7.5350000000000001</v>
      </c>
      <c r="H79" s="12">
        <v>0</v>
      </c>
      <c r="I79" s="12">
        <v>1.5609999999999999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55">
        <v>9.0960000000000001</v>
      </c>
      <c r="P79" s="12">
        <v>1000.242</v>
      </c>
      <c r="Q79" s="12">
        <v>0</v>
      </c>
      <c r="R79" s="12">
        <v>0</v>
      </c>
      <c r="S79" s="12">
        <v>0</v>
      </c>
      <c r="T79" s="55">
        <f t="shared" si="48"/>
        <v>1000.242</v>
      </c>
      <c r="U79" s="12">
        <v>1.508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9">
        <v>0</v>
      </c>
      <c r="AM79" s="55">
        <f t="shared" si="50"/>
        <v>1.508</v>
      </c>
      <c r="AN79" s="12">
        <v>0</v>
      </c>
      <c r="AO79" s="12">
        <v>267.536</v>
      </c>
      <c r="AP79" s="19">
        <v>0</v>
      </c>
      <c r="AQ79" s="19">
        <v>0</v>
      </c>
      <c r="AR79" s="19">
        <v>0</v>
      </c>
      <c r="AS79" s="12">
        <v>0</v>
      </c>
      <c r="AT79" s="84">
        <f t="shared" si="49"/>
        <v>1278.3820000000001</v>
      </c>
      <c r="AW79" s="53"/>
    </row>
    <row r="80" spans="1:49" ht="14.4" x14ac:dyDescent="0.3">
      <c r="A80" s="31" t="s">
        <v>82</v>
      </c>
      <c r="B80" s="12">
        <v>7.8970000000000002</v>
      </c>
      <c r="C80" s="12">
        <v>0</v>
      </c>
      <c r="D80" s="12">
        <v>0</v>
      </c>
      <c r="E80" s="12">
        <v>0</v>
      </c>
      <c r="F80" s="46">
        <v>7.8970000000000002</v>
      </c>
      <c r="G80" s="12">
        <v>186.30100000000002</v>
      </c>
      <c r="H80" s="12">
        <v>0</v>
      </c>
      <c r="I80" s="12">
        <v>24.544</v>
      </c>
      <c r="J80" s="12">
        <v>0</v>
      </c>
      <c r="K80" s="12">
        <v>0</v>
      </c>
      <c r="L80" s="12">
        <v>0</v>
      </c>
      <c r="M80" s="12">
        <v>51.619</v>
      </c>
      <c r="N80" s="12">
        <v>33.066000000000003</v>
      </c>
      <c r="O80" s="55">
        <v>295.53000000000009</v>
      </c>
      <c r="P80" s="12">
        <v>3146.7719999999995</v>
      </c>
      <c r="Q80" s="12">
        <v>0</v>
      </c>
      <c r="R80" s="12">
        <v>0</v>
      </c>
      <c r="S80" s="12">
        <v>84.073999999999998</v>
      </c>
      <c r="T80" s="55">
        <f t="shared" si="48"/>
        <v>3230.8459999999995</v>
      </c>
      <c r="U80" s="12">
        <v>0</v>
      </c>
      <c r="V80" s="12">
        <v>17.088000000000001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55">
        <f t="shared" si="50"/>
        <v>17.088000000000001</v>
      </c>
      <c r="AN80" s="12">
        <v>472.67200000000003</v>
      </c>
      <c r="AO80" s="12">
        <v>2449.163</v>
      </c>
      <c r="AP80" s="12">
        <v>0</v>
      </c>
      <c r="AQ80" s="12">
        <v>0</v>
      </c>
      <c r="AR80" s="12">
        <v>0</v>
      </c>
      <c r="AS80" s="12">
        <v>0</v>
      </c>
      <c r="AT80" s="84">
        <f t="shared" si="49"/>
        <v>6473.1959999999999</v>
      </c>
      <c r="AW80" s="53"/>
    </row>
    <row r="81" spans="1:49" ht="14.4" x14ac:dyDescent="0.3">
      <c r="A81" s="30" t="s">
        <v>83</v>
      </c>
      <c r="B81" s="12">
        <v>981.12400000000002</v>
      </c>
      <c r="C81" s="12">
        <v>523.34399999999994</v>
      </c>
      <c r="D81" s="12">
        <v>1423.1969999999999</v>
      </c>
      <c r="E81" s="12">
        <v>0</v>
      </c>
      <c r="F81" s="46">
        <v>2927.665</v>
      </c>
      <c r="G81" s="12">
        <v>443.27199999999999</v>
      </c>
      <c r="H81" s="12">
        <v>0.11600000000000001</v>
      </c>
      <c r="I81" s="12">
        <v>39.628</v>
      </c>
      <c r="J81" s="12">
        <v>324.45800000000003</v>
      </c>
      <c r="K81" s="12">
        <v>5.0000000000000001E-3</v>
      </c>
      <c r="L81" s="12">
        <v>0</v>
      </c>
      <c r="M81" s="12">
        <v>3.7549999999999999</v>
      </c>
      <c r="N81" s="12">
        <v>0.318</v>
      </c>
      <c r="O81" s="55">
        <v>811.55199999999991</v>
      </c>
      <c r="P81" s="12">
        <v>3074.7579999999994</v>
      </c>
      <c r="Q81" s="12">
        <v>0</v>
      </c>
      <c r="R81" s="12">
        <v>0</v>
      </c>
      <c r="S81" s="12">
        <v>3.5000000000000003E-2</v>
      </c>
      <c r="T81" s="55">
        <f t="shared" si="48"/>
        <v>3074.7929999999992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1565.9580000000001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55">
        <f t="shared" si="50"/>
        <v>1565.9580000000001</v>
      </c>
      <c r="AN81" s="12">
        <v>0</v>
      </c>
      <c r="AO81" s="12">
        <v>1685.0700000000002</v>
      </c>
      <c r="AP81" s="12">
        <v>1190.27</v>
      </c>
      <c r="AQ81" s="12">
        <v>0</v>
      </c>
      <c r="AR81" s="12">
        <v>0</v>
      </c>
      <c r="AS81" s="12">
        <v>0</v>
      </c>
      <c r="AT81" s="85">
        <f t="shared" si="49"/>
        <v>11255.307999999999</v>
      </c>
      <c r="AW81" s="53"/>
    </row>
    <row r="82" spans="1:49" ht="14.4" x14ac:dyDescent="0.3">
      <c r="A82" s="31" t="s">
        <v>84</v>
      </c>
      <c r="B82" s="12">
        <v>981.12400000000002</v>
      </c>
      <c r="C82" s="12">
        <v>523.25599999999997</v>
      </c>
      <c r="D82" s="12">
        <v>49.003999999999998</v>
      </c>
      <c r="E82" s="12">
        <v>0</v>
      </c>
      <c r="F82" s="46">
        <v>1553.384</v>
      </c>
      <c r="G82" s="12">
        <v>5.827</v>
      </c>
      <c r="H82" s="12">
        <v>0</v>
      </c>
      <c r="I82" s="12">
        <v>31.972999999999999</v>
      </c>
      <c r="J82" s="12">
        <v>324.45800000000003</v>
      </c>
      <c r="K82" s="12">
        <v>0</v>
      </c>
      <c r="L82" s="12">
        <v>0</v>
      </c>
      <c r="M82" s="12">
        <v>0</v>
      </c>
      <c r="N82" s="12">
        <v>0</v>
      </c>
      <c r="O82" s="55">
        <v>362.25800000000004</v>
      </c>
      <c r="P82" s="12">
        <v>163.624</v>
      </c>
      <c r="Q82" s="12">
        <v>0</v>
      </c>
      <c r="R82" s="12">
        <v>0</v>
      </c>
      <c r="S82" s="12">
        <v>0</v>
      </c>
      <c r="T82" s="55">
        <f t="shared" si="48"/>
        <v>163.624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1467.039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55">
        <f t="shared" si="50"/>
        <v>1467.039</v>
      </c>
      <c r="AN82" s="12">
        <v>0</v>
      </c>
      <c r="AO82" s="12">
        <v>744.45899999999995</v>
      </c>
      <c r="AP82" s="12">
        <v>1164.943</v>
      </c>
      <c r="AQ82" s="12">
        <v>0</v>
      </c>
      <c r="AR82" s="12">
        <v>0</v>
      </c>
      <c r="AS82" s="12">
        <v>0</v>
      </c>
      <c r="AT82" s="84">
        <f t="shared" si="49"/>
        <v>5455.7070000000003</v>
      </c>
      <c r="AW82" s="53"/>
    </row>
    <row r="83" spans="1:49" ht="14.4" x14ac:dyDescent="0.3">
      <c r="A83" s="31" t="s">
        <v>85</v>
      </c>
      <c r="B83" s="12">
        <v>0</v>
      </c>
      <c r="C83" s="12">
        <v>8.1000000000000003E-2</v>
      </c>
      <c r="D83" s="12">
        <v>0</v>
      </c>
      <c r="E83" s="12">
        <v>0</v>
      </c>
      <c r="F83" s="46">
        <v>8.1000000000000003E-2</v>
      </c>
      <c r="G83" s="12">
        <v>89.430999999999997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2.2010000000000001</v>
      </c>
      <c r="N83" s="12">
        <v>0</v>
      </c>
      <c r="O83" s="55">
        <v>91.631999999999991</v>
      </c>
      <c r="P83" s="12">
        <v>2095.5159999999996</v>
      </c>
      <c r="Q83" s="12">
        <v>0</v>
      </c>
      <c r="R83" s="12">
        <v>0</v>
      </c>
      <c r="S83" s="12">
        <v>3.5000000000000003E-2</v>
      </c>
      <c r="T83" s="55">
        <f t="shared" si="48"/>
        <v>2095.5509999999995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55">
        <f t="shared" si="50"/>
        <v>0</v>
      </c>
      <c r="AN83" s="12">
        <v>0</v>
      </c>
      <c r="AO83" s="12">
        <v>496.08199999999999</v>
      </c>
      <c r="AP83" s="12">
        <v>0</v>
      </c>
      <c r="AQ83" s="12">
        <v>0</v>
      </c>
      <c r="AR83" s="12">
        <v>0</v>
      </c>
      <c r="AS83" s="12">
        <v>0</v>
      </c>
      <c r="AT83" s="84">
        <f t="shared" si="49"/>
        <v>2683.3459999999995</v>
      </c>
      <c r="AW83" s="53"/>
    </row>
    <row r="84" spans="1:49" ht="14.4" x14ac:dyDescent="0.3">
      <c r="A84" s="31" t="s">
        <v>86</v>
      </c>
      <c r="B84" s="12">
        <v>0</v>
      </c>
      <c r="C84" s="12">
        <v>7.0000000000000001E-3</v>
      </c>
      <c r="D84" s="12">
        <v>0</v>
      </c>
      <c r="E84" s="12">
        <v>0</v>
      </c>
      <c r="F84" s="46">
        <v>7.0000000000000001E-3</v>
      </c>
      <c r="G84" s="12">
        <v>146.45804723571516</v>
      </c>
      <c r="H84" s="12">
        <v>0.11600000000000001</v>
      </c>
      <c r="I84" s="12">
        <v>7.6550000000000002</v>
      </c>
      <c r="J84" s="12">
        <v>0</v>
      </c>
      <c r="K84" s="12">
        <v>0</v>
      </c>
      <c r="L84" s="12">
        <v>0</v>
      </c>
      <c r="M84" s="12">
        <v>0.16436467500000002</v>
      </c>
      <c r="N84" s="12">
        <v>0.318</v>
      </c>
      <c r="O84" s="55">
        <v>154.71141191071519</v>
      </c>
      <c r="P84" s="12">
        <v>4.055104599520269</v>
      </c>
      <c r="Q84" s="12">
        <v>0</v>
      </c>
      <c r="R84" s="12">
        <v>0</v>
      </c>
      <c r="S84" s="12">
        <v>0</v>
      </c>
      <c r="T84" s="55">
        <f t="shared" si="48"/>
        <v>4.055104599520269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v>0</v>
      </c>
      <c r="AM84" s="55">
        <f t="shared" si="50"/>
        <v>0</v>
      </c>
      <c r="AN84" s="12">
        <v>0</v>
      </c>
      <c r="AO84" s="12">
        <v>119.53624189141054</v>
      </c>
      <c r="AP84" s="12">
        <v>0</v>
      </c>
      <c r="AQ84" s="12">
        <v>0</v>
      </c>
      <c r="AR84" s="12">
        <v>0</v>
      </c>
      <c r="AS84" s="12">
        <v>0</v>
      </c>
      <c r="AT84" s="84">
        <f t="shared" si="49"/>
        <v>278.30975840164598</v>
      </c>
      <c r="AW84" s="53"/>
    </row>
    <row r="85" spans="1:49" ht="14.4" x14ac:dyDescent="0.3">
      <c r="A85" s="31" t="s">
        <v>82</v>
      </c>
      <c r="B85" s="12">
        <v>0</v>
      </c>
      <c r="C85" s="12">
        <v>0</v>
      </c>
      <c r="D85" s="12">
        <v>1374.193</v>
      </c>
      <c r="E85" s="12">
        <v>0</v>
      </c>
      <c r="F85" s="46">
        <v>1374.193</v>
      </c>
      <c r="G85" s="12">
        <v>201.55595276428485</v>
      </c>
      <c r="H85" s="12">
        <v>0</v>
      </c>
      <c r="I85" s="12">
        <v>0</v>
      </c>
      <c r="J85" s="12">
        <v>0</v>
      </c>
      <c r="K85" s="12">
        <v>5.0000000000000001E-3</v>
      </c>
      <c r="L85" s="12">
        <v>0</v>
      </c>
      <c r="M85" s="12">
        <v>1.3896353249999998</v>
      </c>
      <c r="N85" s="12">
        <v>0</v>
      </c>
      <c r="O85" s="55">
        <v>202.95058808928485</v>
      </c>
      <c r="P85" s="12">
        <v>811.56289540047976</v>
      </c>
      <c r="Q85" s="12">
        <v>0</v>
      </c>
      <c r="R85" s="12">
        <v>0</v>
      </c>
      <c r="S85" s="12">
        <v>0</v>
      </c>
      <c r="T85" s="55">
        <f t="shared" si="48"/>
        <v>811.56289540047976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98.918999999999997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>
        <v>0</v>
      </c>
      <c r="AM85" s="55">
        <f t="shared" si="50"/>
        <v>98.918999999999997</v>
      </c>
      <c r="AN85" s="12">
        <v>0</v>
      </c>
      <c r="AO85" s="12">
        <v>324.99275810858944</v>
      </c>
      <c r="AP85" s="12">
        <v>25.327000000000002</v>
      </c>
      <c r="AQ85" s="12">
        <v>0</v>
      </c>
      <c r="AR85" s="12">
        <v>0</v>
      </c>
      <c r="AS85" s="12">
        <v>0</v>
      </c>
      <c r="AT85" s="84">
        <f t="shared" si="49"/>
        <v>2837.9452415983542</v>
      </c>
      <c r="AW85" s="53"/>
    </row>
    <row r="86" spans="1:49" ht="14.4" x14ac:dyDescent="0.3">
      <c r="A86" s="30" t="s">
        <v>87</v>
      </c>
      <c r="B86" s="12">
        <v>0</v>
      </c>
      <c r="C86" s="12">
        <v>41.552999999999997</v>
      </c>
      <c r="D86" s="12">
        <v>0</v>
      </c>
      <c r="E86" s="12">
        <v>0</v>
      </c>
      <c r="F86" s="46">
        <v>41.552999999999997</v>
      </c>
      <c r="G86" s="12">
        <v>207.95999999999998</v>
      </c>
      <c r="H86" s="12">
        <v>0</v>
      </c>
      <c r="I86" s="12">
        <v>124.84099999999999</v>
      </c>
      <c r="J86" s="12">
        <v>0</v>
      </c>
      <c r="K86" s="12">
        <v>4.2999999999999997E-2</v>
      </c>
      <c r="L86" s="12">
        <v>0</v>
      </c>
      <c r="M86" s="12">
        <v>5.4829999999999997</v>
      </c>
      <c r="N86" s="12">
        <v>0</v>
      </c>
      <c r="O86" s="55">
        <v>338.327</v>
      </c>
      <c r="P86" s="12">
        <v>3635.4789999999998</v>
      </c>
      <c r="Q86" s="12">
        <v>0</v>
      </c>
      <c r="R86" s="12">
        <v>0</v>
      </c>
      <c r="S86" s="12">
        <v>0</v>
      </c>
      <c r="T86" s="55">
        <f t="shared" si="48"/>
        <v>3635.4789999999998</v>
      </c>
      <c r="U86" s="12">
        <v>143.042</v>
      </c>
      <c r="V86" s="12">
        <v>571.01400000000001</v>
      </c>
      <c r="W86" s="12">
        <v>0</v>
      </c>
      <c r="X86" s="12">
        <v>127.977</v>
      </c>
      <c r="Y86" s="12">
        <v>0</v>
      </c>
      <c r="Z86" s="12">
        <v>0</v>
      </c>
      <c r="AA86" s="12">
        <v>3.4329999999999998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9">
        <v>0</v>
      </c>
      <c r="AM86" s="55">
        <f t="shared" si="50"/>
        <v>845.46600000000001</v>
      </c>
      <c r="AN86" s="12">
        <v>19.704999999999998</v>
      </c>
      <c r="AO86" s="12">
        <v>1608.3039999999999</v>
      </c>
      <c r="AP86" s="19">
        <v>0</v>
      </c>
      <c r="AQ86" s="19">
        <v>0</v>
      </c>
      <c r="AR86" s="19">
        <v>0</v>
      </c>
      <c r="AS86" s="12">
        <v>0</v>
      </c>
      <c r="AT86" s="84">
        <f t="shared" si="49"/>
        <v>6488.8339999999998</v>
      </c>
      <c r="AW86" s="53"/>
    </row>
    <row r="87" spans="1:49" ht="14.4" x14ac:dyDescent="0.3">
      <c r="A87" s="30" t="s">
        <v>88</v>
      </c>
      <c r="B87" s="12">
        <v>0</v>
      </c>
      <c r="C87" s="12">
        <v>0</v>
      </c>
      <c r="D87" s="12">
        <v>0</v>
      </c>
      <c r="E87" s="12">
        <v>0</v>
      </c>
      <c r="F87" s="46">
        <v>0</v>
      </c>
      <c r="G87" s="12">
        <v>18.007999999999999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5.6230000000000002</v>
      </c>
      <c r="N87" s="12">
        <v>0</v>
      </c>
      <c r="O87" s="55">
        <v>23.631</v>
      </c>
      <c r="P87" s="12">
        <v>79.046000000000006</v>
      </c>
      <c r="Q87" s="12">
        <v>0</v>
      </c>
      <c r="R87" s="12">
        <v>0</v>
      </c>
      <c r="S87" s="12">
        <v>0</v>
      </c>
      <c r="T87" s="55">
        <f t="shared" si="48"/>
        <v>79.046000000000006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9">
        <v>0</v>
      </c>
      <c r="AM87" s="55">
        <f t="shared" si="50"/>
        <v>0</v>
      </c>
      <c r="AN87" s="12">
        <v>0</v>
      </c>
      <c r="AO87" s="12">
        <v>112.968</v>
      </c>
      <c r="AP87" s="19">
        <v>0</v>
      </c>
      <c r="AQ87" s="19">
        <v>0</v>
      </c>
      <c r="AR87" s="19">
        <v>0</v>
      </c>
      <c r="AS87" s="12">
        <v>0</v>
      </c>
      <c r="AT87" s="84">
        <f t="shared" si="49"/>
        <v>215.64500000000001</v>
      </c>
      <c r="AW87" s="53"/>
    </row>
    <row r="88" spans="1:49" ht="14.4" x14ac:dyDescent="0.3">
      <c r="A88" s="30" t="s">
        <v>89</v>
      </c>
      <c r="B88" s="12">
        <v>0</v>
      </c>
      <c r="C88" s="12">
        <v>0</v>
      </c>
      <c r="D88" s="12">
        <v>0</v>
      </c>
      <c r="E88" s="12">
        <v>0</v>
      </c>
      <c r="F88" s="46">
        <v>0</v>
      </c>
      <c r="G88" s="12">
        <v>45.198</v>
      </c>
      <c r="H88" s="12">
        <v>0</v>
      </c>
      <c r="I88" s="12">
        <v>132.21799999999999</v>
      </c>
      <c r="J88" s="12">
        <v>0</v>
      </c>
      <c r="K88" s="12">
        <v>0</v>
      </c>
      <c r="L88" s="12">
        <v>0</v>
      </c>
      <c r="M88" s="12">
        <v>5.8620000000000001</v>
      </c>
      <c r="N88" s="12">
        <v>0</v>
      </c>
      <c r="O88" s="55">
        <v>183.27799999999999</v>
      </c>
      <c r="P88" s="12">
        <v>527.30600000000004</v>
      </c>
      <c r="Q88" s="12">
        <v>0</v>
      </c>
      <c r="R88" s="12">
        <v>0</v>
      </c>
      <c r="S88" s="12">
        <v>0</v>
      </c>
      <c r="T88" s="55">
        <f t="shared" si="48"/>
        <v>527.30600000000004</v>
      </c>
      <c r="U88" s="12">
        <v>441.34399999999999</v>
      </c>
      <c r="V88" s="12">
        <v>0</v>
      </c>
      <c r="W88" s="12">
        <v>1752.914</v>
      </c>
      <c r="X88" s="12">
        <v>50.151000000000003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9">
        <v>0</v>
      </c>
      <c r="AM88" s="55">
        <f t="shared" si="50"/>
        <v>2244.4089999999997</v>
      </c>
      <c r="AN88" s="12">
        <v>0</v>
      </c>
      <c r="AO88" s="12">
        <v>532.42999999999995</v>
      </c>
      <c r="AP88" s="19">
        <v>0</v>
      </c>
      <c r="AQ88" s="19">
        <v>0</v>
      </c>
      <c r="AR88" s="19">
        <v>0</v>
      </c>
      <c r="AS88" s="12">
        <v>0</v>
      </c>
      <c r="AT88" s="84">
        <f t="shared" si="49"/>
        <v>3487.4229999999993</v>
      </c>
      <c r="AW88" s="53"/>
    </row>
    <row r="89" spans="1:49" ht="14.4" x14ac:dyDescent="0.3">
      <c r="A89" s="30" t="s">
        <v>90</v>
      </c>
      <c r="B89" s="12">
        <v>0</v>
      </c>
      <c r="C89" s="12">
        <v>42.35</v>
      </c>
      <c r="D89" s="12">
        <v>0</v>
      </c>
      <c r="E89" s="12">
        <v>0</v>
      </c>
      <c r="F89" s="46">
        <v>42.35</v>
      </c>
      <c r="G89" s="12">
        <v>203.18900000000002</v>
      </c>
      <c r="H89" s="12">
        <v>0</v>
      </c>
      <c r="I89" s="12">
        <v>0</v>
      </c>
      <c r="J89" s="12">
        <v>0</v>
      </c>
      <c r="K89" s="12">
        <v>4.4999999999999998E-2</v>
      </c>
      <c r="L89" s="12">
        <v>3.2450000000000001</v>
      </c>
      <c r="M89" s="12">
        <v>2.0789999999999997</v>
      </c>
      <c r="N89" s="12">
        <v>0</v>
      </c>
      <c r="O89" s="55">
        <v>208.55800000000002</v>
      </c>
      <c r="P89" s="12">
        <v>472.39499999999998</v>
      </c>
      <c r="Q89" s="12">
        <v>0</v>
      </c>
      <c r="R89" s="12">
        <v>0</v>
      </c>
      <c r="S89" s="12">
        <v>0</v>
      </c>
      <c r="T89" s="55">
        <f t="shared" si="48"/>
        <v>472.39499999999998</v>
      </c>
      <c r="U89" s="12">
        <v>27.571999999999999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9">
        <v>4.2060000000000004</v>
      </c>
      <c r="AM89" s="55">
        <f t="shared" si="50"/>
        <v>31.777999999999999</v>
      </c>
      <c r="AN89" s="12">
        <v>0</v>
      </c>
      <c r="AO89" s="12">
        <v>444.57</v>
      </c>
      <c r="AP89" s="19">
        <v>0</v>
      </c>
      <c r="AQ89" s="19">
        <v>0</v>
      </c>
      <c r="AR89" s="19">
        <v>0</v>
      </c>
      <c r="AS89" s="12">
        <v>0</v>
      </c>
      <c r="AT89" s="84">
        <f t="shared" si="49"/>
        <v>1199.6510000000001</v>
      </c>
      <c r="AW89" s="53"/>
    </row>
    <row r="90" spans="1:49" ht="14.4" x14ac:dyDescent="0.3">
      <c r="A90" s="31" t="s">
        <v>117</v>
      </c>
      <c r="B90" s="12">
        <v>0</v>
      </c>
      <c r="C90" s="12">
        <v>0</v>
      </c>
      <c r="D90" s="12">
        <v>0</v>
      </c>
      <c r="E90" s="12">
        <v>0</v>
      </c>
      <c r="F90" s="46">
        <v>0</v>
      </c>
      <c r="G90" s="12">
        <v>5.9370000000000003</v>
      </c>
      <c r="H90" s="12">
        <v>0</v>
      </c>
      <c r="I90" s="12">
        <v>0</v>
      </c>
      <c r="J90" s="12">
        <v>0</v>
      </c>
      <c r="K90" s="12">
        <v>0</v>
      </c>
      <c r="L90" s="12">
        <v>3.2450000000000001</v>
      </c>
      <c r="M90" s="12">
        <v>2E-3</v>
      </c>
      <c r="N90" s="12">
        <v>0</v>
      </c>
      <c r="O90" s="55">
        <v>9.1840000000000011</v>
      </c>
      <c r="P90" s="12">
        <v>95.873999999999995</v>
      </c>
      <c r="Q90" s="12">
        <v>0</v>
      </c>
      <c r="R90" s="12">
        <v>0</v>
      </c>
      <c r="S90" s="12">
        <v>0</v>
      </c>
      <c r="T90" s="55">
        <f t="shared" si="48"/>
        <v>95.873999999999995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4.2060000000000004</v>
      </c>
      <c r="AM90" s="55">
        <f t="shared" si="50"/>
        <v>4.2060000000000004</v>
      </c>
      <c r="AN90" s="12">
        <v>0</v>
      </c>
      <c r="AO90" s="12">
        <v>91.488</v>
      </c>
      <c r="AP90" s="12">
        <v>0</v>
      </c>
      <c r="AQ90" s="12">
        <v>0</v>
      </c>
      <c r="AR90" s="12">
        <v>0</v>
      </c>
      <c r="AS90" s="12">
        <v>0</v>
      </c>
      <c r="AT90" s="84">
        <f t="shared" si="49"/>
        <v>200.75200000000001</v>
      </c>
      <c r="AW90" s="53"/>
    </row>
    <row r="91" spans="1:49" ht="14.4" x14ac:dyDescent="0.3">
      <c r="A91" s="31" t="s">
        <v>118</v>
      </c>
      <c r="B91" s="12">
        <v>0</v>
      </c>
      <c r="C91" s="12">
        <v>42.35</v>
      </c>
      <c r="D91" s="12">
        <v>0</v>
      </c>
      <c r="E91" s="12">
        <v>0</v>
      </c>
      <c r="F91" s="46">
        <v>42.35</v>
      </c>
      <c r="G91" s="12">
        <v>197.25200000000001</v>
      </c>
      <c r="H91" s="12">
        <v>0</v>
      </c>
      <c r="I91" s="12">
        <v>0</v>
      </c>
      <c r="J91" s="12">
        <v>0</v>
      </c>
      <c r="K91" s="12">
        <v>4.4999999999999998E-2</v>
      </c>
      <c r="L91" s="12">
        <v>0</v>
      </c>
      <c r="M91" s="12">
        <v>2.077</v>
      </c>
      <c r="N91" s="12">
        <v>0</v>
      </c>
      <c r="O91" s="55">
        <v>199.374</v>
      </c>
      <c r="P91" s="12">
        <v>376.52099999999996</v>
      </c>
      <c r="Q91" s="12">
        <v>0</v>
      </c>
      <c r="R91" s="12">
        <v>0</v>
      </c>
      <c r="S91" s="12">
        <v>0</v>
      </c>
      <c r="T91" s="55">
        <f t="shared" si="48"/>
        <v>376.52099999999996</v>
      </c>
      <c r="U91" s="12">
        <v>27.571999999999999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55">
        <f t="shared" si="50"/>
        <v>27.571999999999999</v>
      </c>
      <c r="AN91" s="12">
        <v>0</v>
      </c>
      <c r="AO91" s="12">
        <v>353.08199999999999</v>
      </c>
      <c r="AP91" s="12">
        <v>0</v>
      </c>
      <c r="AQ91" s="12">
        <v>0</v>
      </c>
      <c r="AR91" s="12">
        <v>0</v>
      </c>
      <c r="AS91" s="12">
        <v>0</v>
      </c>
      <c r="AT91" s="84">
        <f t="shared" si="49"/>
        <v>998.89899999999989</v>
      </c>
      <c r="AW91" s="53"/>
    </row>
    <row r="92" spans="1:49" ht="14.4" x14ac:dyDescent="0.3">
      <c r="A92" s="30" t="s">
        <v>91</v>
      </c>
      <c r="B92" s="12">
        <v>0</v>
      </c>
      <c r="C92" s="12">
        <v>0</v>
      </c>
      <c r="D92" s="12">
        <v>0</v>
      </c>
      <c r="E92" s="12">
        <v>0</v>
      </c>
      <c r="F92" s="46">
        <v>0</v>
      </c>
      <c r="G92" s="12">
        <v>583.33000000000004</v>
      </c>
      <c r="H92" s="12">
        <v>0</v>
      </c>
      <c r="I92" s="12">
        <v>0</v>
      </c>
      <c r="J92" s="12">
        <v>0</v>
      </c>
      <c r="K92" s="12">
        <v>7.859</v>
      </c>
      <c r="L92" s="12">
        <v>0</v>
      </c>
      <c r="M92" s="12">
        <v>29.613</v>
      </c>
      <c r="N92" s="12">
        <v>0</v>
      </c>
      <c r="O92" s="55">
        <v>620.80200000000013</v>
      </c>
      <c r="P92" s="12">
        <v>298.12299999999999</v>
      </c>
      <c r="Q92" s="12">
        <v>0</v>
      </c>
      <c r="R92" s="12">
        <v>0</v>
      </c>
      <c r="S92" s="12">
        <v>0</v>
      </c>
      <c r="T92" s="55">
        <f t="shared" si="48"/>
        <v>298.12299999999999</v>
      </c>
      <c r="U92" s="12">
        <v>1493.3040000000001</v>
      </c>
      <c r="V92" s="12">
        <v>0</v>
      </c>
      <c r="W92" s="12">
        <v>0</v>
      </c>
      <c r="X92" s="12">
        <v>0</v>
      </c>
      <c r="Y92" s="12">
        <v>0</v>
      </c>
      <c r="Z92" s="12">
        <v>1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13.904999999999999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9">
        <v>0</v>
      </c>
      <c r="AM92" s="55">
        <f t="shared" si="50"/>
        <v>1508.2090000000001</v>
      </c>
      <c r="AN92" s="12">
        <v>137.37799999999999</v>
      </c>
      <c r="AO92" s="12">
        <v>766.61400000000003</v>
      </c>
      <c r="AP92" s="19">
        <v>0</v>
      </c>
      <c r="AQ92" s="19">
        <v>0</v>
      </c>
      <c r="AR92" s="19">
        <v>0</v>
      </c>
      <c r="AS92" s="12">
        <v>0</v>
      </c>
      <c r="AT92" s="84">
        <f t="shared" si="49"/>
        <v>3331.1260000000002</v>
      </c>
      <c r="AW92" s="53"/>
    </row>
    <row r="93" spans="1:49" ht="14.4" x14ac:dyDescent="0.3">
      <c r="A93" s="31" t="s">
        <v>119</v>
      </c>
      <c r="B93" s="12">
        <v>0</v>
      </c>
      <c r="C93" s="12">
        <v>0</v>
      </c>
      <c r="D93" s="12">
        <v>0</v>
      </c>
      <c r="E93" s="12">
        <v>0</v>
      </c>
      <c r="F93" s="46">
        <v>0</v>
      </c>
      <c r="G93" s="12">
        <v>79.918000000000006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0.10100000000000001</v>
      </c>
      <c r="N93" s="12">
        <v>0</v>
      </c>
      <c r="O93" s="55">
        <v>80.019000000000005</v>
      </c>
      <c r="P93" s="12">
        <v>35.604999999999997</v>
      </c>
      <c r="Q93" s="12">
        <v>0</v>
      </c>
      <c r="R93" s="12">
        <v>0</v>
      </c>
      <c r="S93" s="12">
        <v>0</v>
      </c>
      <c r="T93" s="55">
        <f t="shared" si="48"/>
        <v>35.604999999999997</v>
      </c>
      <c r="U93" s="12">
        <v>1491.44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55">
        <f t="shared" si="50"/>
        <v>1491.44</v>
      </c>
      <c r="AN93" s="12">
        <v>0.52300000000000002</v>
      </c>
      <c r="AO93" s="12">
        <v>288.97500000000002</v>
      </c>
      <c r="AP93" s="12">
        <v>0</v>
      </c>
      <c r="AQ93" s="12">
        <v>0</v>
      </c>
      <c r="AR93" s="12">
        <v>0</v>
      </c>
      <c r="AS93" s="12">
        <v>0</v>
      </c>
      <c r="AT93" s="84">
        <f t="shared" si="49"/>
        <v>1896.5619999999999</v>
      </c>
      <c r="AW93" s="53"/>
    </row>
    <row r="94" spans="1:49" ht="14.4" x14ac:dyDescent="0.3">
      <c r="A94" s="31" t="s">
        <v>92</v>
      </c>
      <c r="B94" s="12">
        <v>0</v>
      </c>
      <c r="C94" s="12">
        <v>0</v>
      </c>
      <c r="D94" s="12">
        <v>0</v>
      </c>
      <c r="E94" s="12">
        <v>0</v>
      </c>
      <c r="F94" s="46">
        <v>0</v>
      </c>
      <c r="G94" s="12">
        <v>347.72800000000001</v>
      </c>
      <c r="H94" s="12">
        <v>0</v>
      </c>
      <c r="I94" s="12">
        <v>0</v>
      </c>
      <c r="J94" s="12">
        <v>0</v>
      </c>
      <c r="K94" s="12">
        <v>7.859</v>
      </c>
      <c r="L94" s="12">
        <v>0</v>
      </c>
      <c r="M94" s="12">
        <v>8.4250000000000007</v>
      </c>
      <c r="N94" s="12">
        <v>0</v>
      </c>
      <c r="O94" s="55">
        <v>364.012</v>
      </c>
      <c r="P94" s="12">
        <v>153.96100000000001</v>
      </c>
      <c r="Q94" s="12">
        <v>0</v>
      </c>
      <c r="R94" s="12">
        <v>0</v>
      </c>
      <c r="S94" s="12">
        <v>0</v>
      </c>
      <c r="T94" s="55">
        <f t="shared" si="48"/>
        <v>153.96100000000001</v>
      </c>
      <c r="U94" s="12">
        <v>1.8640000000000001</v>
      </c>
      <c r="V94" s="12">
        <v>0</v>
      </c>
      <c r="W94" s="12">
        <v>0</v>
      </c>
      <c r="X94" s="12">
        <v>0</v>
      </c>
      <c r="Y94" s="12">
        <v>0</v>
      </c>
      <c r="Z94" s="12">
        <v>1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55">
        <f t="shared" si="50"/>
        <v>2.8639999999999999</v>
      </c>
      <c r="AN94" s="12">
        <v>0</v>
      </c>
      <c r="AO94" s="12">
        <v>190.75</v>
      </c>
      <c r="AP94" s="12">
        <v>0</v>
      </c>
      <c r="AQ94" s="12">
        <v>0</v>
      </c>
      <c r="AR94" s="12">
        <v>0</v>
      </c>
      <c r="AS94" s="12">
        <v>0</v>
      </c>
      <c r="AT94" s="84">
        <f t="shared" si="49"/>
        <v>711.58699999999999</v>
      </c>
      <c r="AW94" s="53"/>
    </row>
    <row r="95" spans="1:49" ht="14.4" x14ac:dyDescent="0.3">
      <c r="A95" s="31" t="s">
        <v>120</v>
      </c>
      <c r="B95" s="12">
        <v>0</v>
      </c>
      <c r="C95" s="12">
        <v>0</v>
      </c>
      <c r="D95" s="12">
        <v>0</v>
      </c>
      <c r="E95" s="12">
        <v>0</v>
      </c>
      <c r="F95" s="46">
        <v>0</v>
      </c>
      <c r="G95" s="12">
        <v>155.684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21.087</v>
      </c>
      <c r="N95" s="12">
        <v>0</v>
      </c>
      <c r="O95" s="55">
        <v>176.77099999999999</v>
      </c>
      <c r="P95" s="12">
        <v>108.557</v>
      </c>
      <c r="Q95" s="12">
        <v>0</v>
      </c>
      <c r="R95" s="12">
        <v>0</v>
      </c>
      <c r="S95" s="12">
        <v>0</v>
      </c>
      <c r="T95" s="55">
        <f t="shared" si="48"/>
        <v>108.557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13.904999999999999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55">
        <f t="shared" si="50"/>
        <v>13.904999999999999</v>
      </c>
      <c r="AN95" s="12">
        <v>136.85499999999999</v>
      </c>
      <c r="AO95" s="12">
        <v>286.88900000000001</v>
      </c>
      <c r="AP95" s="12">
        <v>0</v>
      </c>
      <c r="AQ95" s="12">
        <v>0</v>
      </c>
      <c r="AR95" s="12">
        <v>0</v>
      </c>
      <c r="AS95" s="12">
        <v>0</v>
      </c>
      <c r="AT95" s="84">
        <f t="shared" si="49"/>
        <v>722.97699999999998</v>
      </c>
      <c r="AW95" s="53"/>
    </row>
    <row r="96" spans="1:49" ht="14.4" x14ac:dyDescent="0.3">
      <c r="A96" s="66" t="s">
        <v>93</v>
      </c>
      <c r="B96" s="67">
        <v>0</v>
      </c>
      <c r="C96" s="67">
        <v>0</v>
      </c>
      <c r="D96" s="67">
        <v>0</v>
      </c>
      <c r="E96" s="67">
        <v>0</v>
      </c>
      <c r="F96" s="68">
        <f t="shared" ref="F96:F123" si="51">SUM(B96:E96)</f>
        <v>0</v>
      </c>
      <c r="G96" s="67">
        <v>19019.615694812597</v>
      </c>
      <c r="H96" s="67">
        <v>0</v>
      </c>
      <c r="I96" s="67">
        <v>0</v>
      </c>
      <c r="J96" s="67">
        <v>0</v>
      </c>
      <c r="K96" s="67">
        <v>6656.5856097545702</v>
      </c>
      <c r="L96" s="67">
        <v>135.80518249049373</v>
      </c>
      <c r="M96" s="67">
        <v>206.35616885183785</v>
      </c>
      <c r="N96" s="67">
        <v>0</v>
      </c>
      <c r="O96" s="71">
        <f t="shared" ref="O96:O114" si="52">SUM(G96:N96)</f>
        <v>26018.362655909499</v>
      </c>
      <c r="P96" s="67">
        <v>242.45155492545155</v>
      </c>
      <c r="Q96" s="67">
        <v>0</v>
      </c>
      <c r="R96" s="67">
        <v>0</v>
      </c>
      <c r="S96" s="67">
        <v>0</v>
      </c>
      <c r="T96" s="71">
        <f t="shared" si="48"/>
        <v>242.45155492545155</v>
      </c>
      <c r="U96" s="67">
        <v>0</v>
      </c>
      <c r="V96" s="67">
        <v>0</v>
      </c>
      <c r="W96" s="67">
        <v>0</v>
      </c>
      <c r="X96" s="67">
        <v>0</v>
      </c>
      <c r="Y96" s="67">
        <v>2251.1789969341862</v>
      </c>
      <c r="Z96" s="67">
        <v>528.45694621271161</v>
      </c>
      <c r="AA96" s="67">
        <v>0</v>
      </c>
      <c r="AB96" s="67">
        <v>0</v>
      </c>
      <c r="AC96" s="67">
        <v>0</v>
      </c>
      <c r="AD96" s="67">
        <v>0</v>
      </c>
      <c r="AE96" s="67">
        <v>0</v>
      </c>
      <c r="AF96" s="67">
        <v>0</v>
      </c>
      <c r="AG96" s="67">
        <v>0</v>
      </c>
      <c r="AH96" s="67">
        <v>0</v>
      </c>
      <c r="AI96" s="67">
        <v>0</v>
      </c>
      <c r="AJ96" s="67">
        <v>0</v>
      </c>
      <c r="AK96" s="67">
        <v>0</v>
      </c>
      <c r="AL96" s="67">
        <v>0</v>
      </c>
      <c r="AM96" s="71">
        <f t="shared" si="50"/>
        <v>2779.6359431468977</v>
      </c>
      <c r="AN96" s="67">
        <v>0</v>
      </c>
      <c r="AO96" s="67">
        <v>614.42893380491364</v>
      </c>
      <c r="AP96" s="67">
        <v>0</v>
      </c>
      <c r="AQ96" s="67">
        <v>0</v>
      </c>
      <c r="AR96" s="67">
        <v>0</v>
      </c>
      <c r="AS96" s="67">
        <v>0</v>
      </c>
      <c r="AT96" s="83">
        <f t="shared" si="49"/>
        <v>29654.879087786761</v>
      </c>
      <c r="AW96" s="53"/>
    </row>
    <row r="97" spans="1:49" ht="14.4" x14ac:dyDescent="0.3">
      <c r="A97" s="32" t="s">
        <v>94</v>
      </c>
      <c r="B97" s="28">
        <v>0</v>
      </c>
      <c r="C97" s="28">
        <v>0</v>
      </c>
      <c r="D97" s="28">
        <v>0</v>
      </c>
      <c r="E97" s="28">
        <v>0</v>
      </c>
      <c r="F97" s="46">
        <f t="shared" si="51"/>
        <v>0</v>
      </c>
      <c r="G97" s="28">
        <v>10276.301590015049</v>
      </c>
      <c r="H97" s="28">
        <v>0</v>
      </c>
      <c r="I97" s="28">
        <v>0</v>
      </c>
      <c r="J97" s="28">
        <v>0</v>
      </c>
      <c r="K97" s="28">
        <v>85.98457141401002</v>
      </c>
      <c r="L97" s="28">
        <v>7.5021296121659597</v>
      </c>
      <c r="M97" s="28">
        <v>0</v>
      </c>
      <c r="N97" s="28">
        <v>0</v>
      </c>
      <c r="O97" s="55">
        <f t="shared" si="52"/>
        <v>10369.788291041226</v>
      </c>
      <c r="P97" s="28">
        <v>0</v>
      </c>
      <c r="Q97" s="28">
        <v>0</v>
      </c>
      <c r="R97" s="28">
        <v>0</v>
      </c>
      <c r="S97" s="28">
        <v>0</v>
      </c>
      <c r="T97" s="55">
        <f t="shared" si="48"/>
        <v>0</v>
      </c>
      <c r="U97" s="28">
        <v>0</v>
      </c>
      <c r="V97" s="28">
        <v>0</v>
      </c>
      <c r="W97" s="28">
        <v>0</v>
      </c>
      <c r="X97" s="28">
        <v>0</v>
      </c>
      <c r="Y97" s="28">
        <v>1207.5588010001538</v>
      </c>
      <c r="Z97" s="28">
        <v>6.792117269338843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  <c r="AG97" s="28">
        <v>0</v>
      </c>
      <c r="AH97" s="28">
        <v>0</v>
      </c>
      <c r="AI97" s="28">
        <v>0</v>
      </c>
      <c r="AJ97" s="28">
        <v>0</v>
      </c>
      <c r="AK97" s="28">
        <v>0</v>
      </c>
      <c r="AL97" s="28">
        <v>0</v>
      </c>
      <c r="AM97" s="55">
        <f t="shared" si="50"/>
        <v>1214.3509182694927</v>
      </c>
      <c r="AN97" s="28">
        <v>0</v>
      </c>
      <c r="AO97" s="28">
        <v>48.061998193662852</v>
      </c>
      <c r="AP97" s="28">
        <v>0</v>
      </c>
      <c r="AQ97" s="28">
        <v>0</v>
      </c>
      <c r="AR97" s="28">
        <v>0</v>
      </c>
      <c r="AS97" s="28">
        <v>0</v>
      </c>
      <c r="AT97" s="86">
        <f t="shared" si="49"/>
        <v>11632.201207504382</v>
      </c>
      <c r="AW97" s="53"/>
    </row>
    <row r="98" spans="1:49" ht="14.4" x14ac:dyDescent="0.3">
      <c r="A98" s="32" t="s">
        <v>95</v>
      </c>
      <c r="B98" s="28">
        <v>0</v>
      </c>
      <c r="C98" s="28">
        <v>0</v>
      </c>
      <c r="D98" s="28">
        <v>0</v>
      </c>
      <c r="E98" s="28">
        <v>0</v>
      </c>
      <c r="F98" s="46">
        <f t="shared" si="51"/>
        <v>0</v>
      </c>
      <c r="G98" s="28">
        <v>8743.3141047975441</v>
      </c>
      <c r="H98" s="28">
        <v>0</v>
      </c>
      <c r="I98" s="28">
        <v>0</v>
      </c>
      <c r="J98" s="28">
        <v>0</v>
      </c>
      <c r="K98" s="28">
        <v>6570.6010383405601</v>
      </c>
      <c r="L98" s="28">
        <v>128.30305287832778</v>
      </c>
      <c r="M98" s="28">
        <v>206.35616885183785</v>
      </c>
      <c r="N98" s="28">
        <v>0</v>
      </c>
      <c r="O98" s="55">
        <f t="shared" si="52"/>
        <v>15648.574364868269</v>
      </c>
      <c r="P98" s="28">
        <v>217.94513825878488</v>
      </c>
      <c r="Q98" s="28">
        <v>0</v>
      </c>
      <c r="R98" s="28">
        <v>0</v>
      </c>
      <c r="S98" s="28">
        <v>0</v>
      </c>
      <c r="T98" s="55">
        <f t="shared" si="48"/>
        <v>217.94513825878488</v>
      </c>
      <c r="U98" s="28">
        <v>0</v>
      </c>
      <c r="V98" s="28">
        <v>0</v>
      </c>
      <c r="W98" s="28">
        <v>0</v>
      </c>
      <c r="X98" s="28">
        <v>0</v>
      </c>
      <c r="Y98" s="28">
        <v>1043.6201959340324</v>
      </c>
      <c r="Z98" s="28">
        <v>521.66482894337275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G98" s="28">
        <v>0</v>
      </c>
      <c r="AH98" s="28">
        <v>0</v>
      </c>
      <c r="AI98" s="28">
        <v>0</v>
      </c>
      <c r="AJ98" s="28">
        <v>0</v>
      </c>
      <c r="AK98" s="28">
        <v>0</v>
      </c>
      <c r="AL98" s="28">
        <v>0</v>
      </c>
      <c r="AM98" s="55">
        <f t="shared" si="50"/>
        <v>1565.2850248774052</v>
      </c>
      <c r="AN98" s="28">
        <v>0</v>
      </c>
      <c r="AO98" s="28">
        <v>512.53914920633724</v>
      </c>
      <c r="AP98" s="28">
        <v>0</v>
      </c>
      <c r="AQ98" s="28">
        <v>0</v>
      </c>
      <c r="AR98" s="28">
        <v>0</v>
      </c>
      <c r="AS98" s="28">
        <v>0</v>
      </c>
      <c r="AT98" s="86">
        <f t="shared" si="49"/>
        <v>17944.343677210796</v>
      </c>
      <c r="AW98" s="53"/>
    </row>
    <row r="99" spans="1:49" ht="14.4" x14ac:dyDescent="0.3">
      <c r="A99" s="33" t="s">
        <v>96</v>
      </c>
      <c r="B99" s="34">
        <v>0</v>
      </c>
      <c r="C99" s="34">
        <v>0</v>
      </c>
      <c r="D99" s="34">
        <v>0</v>
      </c>
      <c r="E99" s="34">
        <v>0</v>
      </c>
      <c r="F99" s="46">
        <f t="shared" si="51"/>
        <v>0</v>
      </c>
      <c r="G99" s="34">
        <v>49.635893003923094</v>
      </c>
      <c r="H99" s="34">
        <v>0</v>
      </c>
      <c r="I99" s="34">
        <v>0</v>
      </c>
      <c r="J99" s="34">
        <v>0</v>
      </c>
      <c r="K99" s="34">
        <v>0</v>
      </c>
      <c r="L99" s="34">
        <v>0</v>
      </c>
      <c r="M99" s="34">
        <v>0</v>
      </c>
      <c r="N99" s="34">
        <v>0</v>
      </c>
      <c r="O99" s="55">
        <f t="shared" si="52"/>
        <v>49.635893003923094</v>
      </c>
      <c r="P99" s="34">
        <v>0</v>
      </c>
      <c r="Q99" s="34">
        <v>0</v>
      </c>
      <c r="R99" s="34">
        <v>0</v>
      </c>
      <c r="S99" s="34">
        <v>0</v>
      </c>
      <c r="T99" s="55">
        <f t="shared" si="48"/>
        <v>0</v>
      </c>
      <c r="U99" s="34">
        <v>0</v>
      </c>
      <c r="V99" s="34">
        <v>0</v>
      </c>
      <c r="W99" s="34">
        <v>0</v>
      </c>
      <c r="X99" s="34">
        <v>0</v>
      </c>
      <c r="Y99" s="34">
        <v>0</v>
      </c>
      <c r="Z99" s="34">
        <v>0</v>
      </c>
      <c r="AA99" s="34">
        <v>0</v>
      </c>
      <c r="AB99" s="34">
        <v>0</v>
      </c>
      <c r="AC99" s="34">
        <v>0</v>
      </c>
      <c r="AD99" s="34">
        <v>0</v>
      </c>
      <c r="AE99" s="34">
        <v>0</v>
      </c>
      <c r="AF99" s="34">
        <v>0</v>
      </c>
      <c r="AG99" s="34">
        <v>0</v>
      </c>
      <c r="AH99" s="34">
        <v>0</v>
      </c>
      <c r="AI99" s="34">
        <v>0</v>
      </c>
      <c r="AJ99" s="34">
        <v>0</v>
      </c>
      <c r="AK99" s="34">
        <v>0</v>
      </c>
      <c r="AL99" s="34">
        <v>0</v>
      </c>
      <c r="AM99" s="55">
        <f t="shared" si="50"/>
        <v>0</v>
      </c>
      <c r="AN99" s="34">
        <v>0</v>
      </c>
      <c r="AO99" s="34">
        <v>476.03061700000001</v>
      </c>
      <c r="AP99" s="34">
        <v>0</v>
      </c>
      <c r="AQ99" s="34">
        <v>0</v>
      </c>
      <c r="AR99" s="34">
        <v>0</v>
      </c>
      <c r="AS99" s="34">
        <v>0</v>
      </c>
      <c r="AT99" s="86">
        <f t="shared" si="49"/>
        <v>525.66651000392312</v>
      </c>
      <c r="AW99" s="53"/>
    </row>
    <row r="100" spans="1:49" ht="14.4" x14ac:dyDescent="0.3">
      <c r="A100" s="31" t="s">
        <v>97</v>
      </c>
      <c r="B100" s="19">
        <v>0</v>
      </c>
      <c r="C100" s="19">
        <v>0</v>
      </c>
      <c r="D100" s="19">
        <v>0</v>
      </c>
      <c r="E100" s="19">
        <v>0</v>
      </c>
      <c r="F100" s="46">
        <f t="shared" si="51"/>
        <v>0</v>
      </c>
      <c r="G100" s="19">
        <v>31.275893003923095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55">
        <f t="shared" si="52"/>
        <v>31.275893003923095</v>
      </c>
      <c r="P100" s="19">
        <v>0</v>
      </c>
      <c r="Q100" s="19">
        <v>0</v>
      </c>
      <c r="R100" s="19">
        <v>0</v>
      </c>
      <c r="S100" s="19">
        <v>0</v>
      </c>
      <c r="T100" s="55">
        <f t="shared" si="48"/>
        <v>0</v>
      </c>
      <c r="U100" s="19">
        <v>0</v>
      </c>
      <c r="V100" s="19">
        <v>0</v>
      </c>
      <c r="W100" s="19">
        <v>0</v>
      </c>
      <c r="X100" s="19">
        <v>0</v>
      </c>
      <c r="Y100" s="19">
        <v>0</v>
      </c>
      <c r="Z100" s="19">
        <v>0</v>
      </c>
      <c r="AA100" s="19">
        <v>0</v>
      </c>
      <c r="AB100" s="19">
        <v>0</v>
      </c>
      <c r="AC100" s="19">
        <v>0</v>
      </c>
      <c r="AD100" s="19">
        <v>0</v>
      </c>
      <c r="AE100" s="19">
        <v>0</v>
      </c>
      <c r="AF100" s="19">
        <v>0</v>
      </c>
      <c r="AG100" s="19">
        <v>0</v>
      </c>
      <c r="AH100" s="19">
        <v>0</v>
      </c>
      <c r="AI100" s="19">
        <v>0</v>
      </c>
      <c r="AJ100" s="19">
        <v>0</v>
      </c>
      <c r="AK100" s="19">
        <v>0</v>
      </c>
      <c r="AL100" s="19">
        <v>0</v>
      </c>
      <c r="AM100" s="55">
        <f t="shared" si="50"/>
        <v>0</v>
      </c>
      <c r="AN100" s="19">
        <v>0</v>
      </c>
      <c r="AO100" s="19">
        <v>47.34406579366285</v>
      </c>
      <c r="AP100" s="19">
        <v>0</v>
      </c>
      <c r="AQ100" s="19">
        <v>0</v>
      </c>
      <c r="AR100" s="19">
        <v>0</v>
      </c>
      <c r="AS100" s="19">
        <v>0</v>
      </c>
      <c r="AT100" s="84">
        <f t="shared" si="49"/>
        <v>78.619958797585952</v>
      </c>
      <c r="AW100" s="53"/>
    </row>
    <row r="101" spans="1:49" ht="14.4" x14ac:dyDescent="0.3">
      <c r="A101" s="31" t="s">
        <v>98</v>
      </c>
      <c r="B101" s="19">
        <v>0</v>
      </c>
      <c r="C101" s="19">
        <v>0</v>
      </c>
      <c r="D101" s="19">
        <v>0</v>
      </c>
      <c r="E101" s="19">
        <v>0</v>
      </c>
      <c r="F101" s="46">
        <f t="shared" si="51"/>
        <v>0</v>
      </c>
      <c r="G101" s="19">
        <v>18.36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55">
        <f t="shared" si="52"/>
        <v>18.36</v>
      </c>
      <c r="P101" s="19">
        <v>0</v>
      </c>
      <c r="Q101" s="19">
        <v>0</v>
      </c>
      <c r="R101" s="19">
        <v>0</v>
      </c>
      <c r="S101" s="19">
        <v>0</v>
      </c>
      <c r="T101" s="55">
        <f t="shared" si="48"/>
        <v>0</v>
      </c>
      <c r="U101" s="19">
        <v>0</v>
      </c>
      <c r="V101" s="19">
        <v>0</v>
      </c>
      <c r="W101" s="19">
        <v>0</v>
      </c>
      <c r="X101" s="19">
        <v>0</v>
      </c>
      <c r="Y101" s="19">
        <v>0</v>
      </c>
      <c r="Z101" s="19">
        <v>0</v>
      </c>
      <c r="AA101" s="19">
        <v>0</v>
      </c>
      <c r="AB101" s="19">
        <v>0</v>
      </c>
      <c r="AC101" s="19">
        <v>0</v>
      </c>
      <c r="AD101" s="19">
        <v>0</v>
      </c>
      <c r="AE101" s="19">
        <v>0</v>
      </c>
      <c r="AF101" s="19">
        <v>0</v>
      </c>
      <c r="AG101" s="19">
        <v>0</v>
      </c>
      <c r="AH101" s="19">
        <v>0</v>
      </c>
      <c r="AI101" s="19">
        <v>0</v>
      </c>
      <c r="AJ101" s="19">
        <v>0</v>
      </c>
      <c r="AK101" s="19">
        <v>0</v>
      </c>
      <c r="AL101" s="19">
        <v>0</v>
      </c>
      <c r="AM101" s="55">
        <f t="shared" si="50"/>
        <v>0</v>
      </c>
      <c r="AN101" s="19">
        <v>0</v>
      </c>
      <c r="AO101" s="19">
        <v>419.55304420633718</v>
      </c>
      <c r="AP101" s="19">
        <v>0</v>
      </c>
      <c r="AQ101" s="19">
        <v>0</v>
      </c>
      <c r="AR101" s="19">
        <v>0</v>
      </c>
      <c r="AS101" s="19">
        <v>0</v>
      </c>
      <c r="AT101" s="84">
        <f t="shared" si="49"/>
        <v>437.91304420633719</v>
      </c>
      <c r="AW101" s="53"/>
    </row>
    <row r="102" spans="1:49" ht="14.4" x14ac:dyDescent="0.3">
      <c r="A102" s="31" t="s">
        <v>99</v>
      </c>
      <c r="B102" s="19">
        <v>0</v>
      </c>
      <c r="C102" s="19">
        <v>0</v>
      </c>
      <c r="D102" s="19">
        <v>0</v>
      </c>
      <c r="E102" s="19">
        <v>0</v>
      </c>
      <c r="F102" s="46">
        <f t="shared" si="51"/>
        <v>0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55">
        <f t="shared" si="52"/>
        <v>0</v>
      </c>
      <c r="P102" s="19">
        <v>0</v>
      </c>
      <c r="Q102" s="19">
        <v>0</v>
      </c>
      <c r="R102" s="19">
        <v>0</v>
      </c>
      <c r="S102" s="19">
        <v>0</v>
      </c>
      <c r="T102" s="55">
        <f t="shared" si="48"/>
        <v>0</v>
      </c>
      <c r="U102" s="19">
        <v>0</v>
      </c>
      <c r="V102" s="19">
        <v>0</v>
      </c>
      <c r="W102" s="19">
        <v>0</v>
      </c>
      <c r="X102" s="19">
        <v>0</v>
      </c>
      <c r="Y102" s="19">
        <v>0</v>
      </c>
      <c r="Z102" s="19">
        <v>0</v>
      </c>
      <c r="AA102" s="19">
        <v>0</v>
      </c>
      <c r="AB102" s="19">
        <v>0</v>
      </c>
      <c r="AC102" s="19">
        <v>0</v>
      </c>
      <c r="AD102" s="19">
        <v>0</v>
      </c>
      <c r="AE102" s="19">
        <v>0</v>
      </c>
      <c r="AF102" s="19">
        <v>0</v>
      </c>
      <c r="AG102" s="19">
        <v>0</v>
      </c>
      <c r="AH102" s="19">
        <v>0</v>
      </c>
      <c r="AI102" s="19">
        <v>0</v>
      </c>
      <c r="AJ102" s="19">
        <v>0</v>
      </c>
      <c r="AK102" s="19">
        <v>0</v>
      </c>
      <c r="AL102" s="19">
        <v>0</v>
      </c>
      <c r="AM102" s="55">
        <f t="shared" si="50"/>
        <v>0</v>
      </c>
      <c r="AN102" s="19">
        <v>0</v>
      </c>
      <c r="AO102" s="19">
        <v>9.1335069999999998</v>
      </c>
      <c r="AP102" s="19">
        <v>0</v>
      </c>
      <c r="AQ102" s="19">
        <v>0</v>
      </c>
      <c r="AR102" s="19">
        <v>0</v>
      </c>
      <c r="AS102" s="19">
        <v>0</v>
      </c>
      <c r="AT102" s="84">
        <f t="shared" si="49"/>
        <v>9.1335069999999998</v>
      </c>
      <c r="AW102" s="53"/>
    </row>
    <row r="103" spans="1:49" ht="14.4" x14ac:dyDescent="0.3">
      <c r="A103" s="33" t="s">
        <v>100</v>
      </c>
      <c r="B103" s="34">
        <v>0</v>
      </c>
      <c r="C103" s="34">
        <v>0</v>
      </c>
      <c r="D103" s="34">
        <v>0</v>
      </c>
      <c r="E103" s="34">
        <v>0</v>
      </c>
      <c r="F103" s="46">
        <f t="shared" si="51"/>
        <v>0</v>
      </c>
      <c r="G103" s="34">
        <v>18820.480387844553</v>
      </c>
      <c r="H103" s="34">
        <v>0</v>
      </c>
      <c r="I103" s="34">
        <v>0</v>
      </c>
      <c r="J103" s="34">
        <v>0</v>
      </c>
      <c r="K103" s="34">
        <v>6650.0105378926446</v>
      </c>
      <c r="L103" s="34">
        <v>0</v>
      </c>
      <c r="M103" s="34">
        <v>206.35616885183785</v>
      </c>
      <c r="N103" s="34">
        <v>0</v>
      </c>
      <c r="O103" s="55">
        <f t="shared" si="52"/>
        <v>25676.847094589037</v>
      </c>
      <c r="P103" s="34">
        <v>217.94513825878488</v>
      </c>
      <c r="Q103" s="34">
        <v>0</v>
      </c>
      <c r="R103" s="34">
        <v>0</v>
      </c>
      <c r="S103" s="34">
        <v>0</v>
      </c>
      <c r="T103" s="55">
        <f t="shared" si="48"/>
        <v>217.94513825878488</v>
      </c>
      <c r="U103" s="34">
        <v>0</v>
      </c>
      <c r="V103" s="34">
        <v>0</v>
      </c>
      <c r="W103" s="34">
        <v>0</v>
      </c>
      <c r="X103" s="34">
        <v>0</v>
      </c>
      <c r="Y103" s="34">
        <v>2251.1789969341862</v>
      </c>
      <c r="Z103" s="34">
        <v>528.45694621271161</v>
      </c>
      <c r="AA103" s="34">
        <v>0</v>
      </c>
      <c r="AB103" s="34">
        <v>0</v>
      </c>
      <c r="AC103" s="34">
        <v>0</v>
      </c>
      <c r="AD103" s="34">
        <v>0</v>
      </c>
      <c r="AE103" s="34">
        <v>0</v>
      </c>
      <c r="AF103" s="34">
        <v>0</v>
      </c>
      <c r="AG103" s="34">
        <v>0</v>
      </c>
      <c r="AH103" s="34">
        <v>0</v>
      </c>
      <c r="AI103" s="34">
        <v>0</v>
      </c>
      <c r="AJ103" s="34">
        <v>0</v>
      </c>
      <c r="AK103" s="34">
        <v>0</v>
      </c>
      <c r="AL103" s="34">
        <v>0</v>
      </c>
      <c r="AM103" s="55">
        <f t="shared" si="50"/>
        <v>2779.6359431468977</v>
      </c>
      <c r="AN103" s="34">
        <v>0</v>
      </c>
      <c r="AO103" s="34">
        <v>84.588653579413574</v>
      </c>
      <c r="AP103" s="34">
        <v>0</v>
      </c>
      <c r="AQ103" s="34">
        <v>0</v>
      </c>
      <c r="AR103" s="34">
        <v>0</v>
      </c>
      <c r="AS103" s="34">
        <v>0</v>
      </c>
      <c r="AT103" s="86">
        <f t="shared" si="49"/>
        <v>28759.016829574131</v>
      </c>
      <c r="AW103" s="53"/>
    </row>
    <row r="104" spans="1:49" ht="14.4" x14ac:dyDescent="0.3">
      <c r="A104" s="31" t="s">
        <v>101</v>
      </c>
      <c r="B104" s="19">
        <v>0</v>
      </c>
      <c r="C104" s="19">
        <v>0</v>
      </c>
      <c r="D104" s="19">
        <v>0</v>
      </c>
      <c r="E104" s="19">
        <v>0</v>
      </c>
      <c r="F104" s="46">
        <f t="shared" si="51"/>
        <v>0</v>
      </c>
      <c r="G104" s="19">
        <v>10095.526283047007</v>
      </c>
      <c r="H104" s="19">
        <v>0</v>
      </c>
      <c r="I104" s="19">
        <v>0</v>
      </c>
      <c r="J104" s="19">
        <v>0</v>
      </c>
      <c r="K104" s="19">
        <v>85.470825465363987</v>
      </c>
      <c r="L104" s="19"/>
      <c r="M104" s="19">
        <v>0</v>
      </c>
      <c r="N104" s="19">
        <v>0</v>
      </c>
      <c r="O104" s="55">
        <f t="shared" si="52"/>
        <v>10180.997108512371</v>
      </c>
      <c r="P104" s="19">
        <v>0</v>
      </c>
      <c r="Q104" s="19">
        <v>0</v>
      </c>
      <c r="R104" s="19">
        <v>0</v>
      </c>
      <c r="S104" s="19">
        <v>0</v>
      </c>
      <c r="T104" s="55">
        <f t="shared" si="48"/>
        <v>0</v>
      </c>
      <c r="U104" s="19">
        <v>0</v>
      </c>
      <c r="V104" s="19">
        <v>0</v>
      </c>
      <c r="W104" s="19">
        <v>0</v>
      </c>
      <c r="X104" s="19">
        <v>0</v>
      </c>
      <c r="Y104" s="19">
        <v>1207.5588010001538</v>
      </c>
      <c r="Z104" s="19">
        <v>6.792117269338843</v>
      </c>
      <c r="AA104" s="19">
        <v>0</v>
      </c>
      <c r="AB104" s="19">
        <v>0</v>
      </c>
      <c r="AC104" s="19">
        <v>0</v>
      </c>
      <c r="AD104" s="19">
        <v>0</v>
      </c>
      <c r="AE104" s="19">
        <v>0</v>
      </c>
      <c r="AF104" s="19">
        <v>0</v>
      </c>
      <c r="AG104" s="19">
        <v>0</v>
      </c>
      <c r="AH104" s="19">
        <v>0</v>
      </c>
      <c r="AI104" s="19">
        <v>0</v>
      </c>
      <c r="AJ104" s="19">
        <v>0</v>
      </c>
      <c r="AK104" s="19">
        <v>0</v>
      </c>
      <c r="AL104" s="19">
        <v>0</v>
      </c>
      <c r="AM104" s="55">
        <f t="shared" si="50"/>
        <v>1214.3509182694927</v>
      </c>
      <c r="AN104" s="19">
        <v>0</v>
      </c>
      <c r="AO104" s="19">
        <v>0.71793239999999992</v>
      </c>
      <c r="AP104" s="19">
        <v>0</v>
      </c>
      <c r="AQ104" s="19">
        <v>0</v>
      </c>
      <c r="AR104" s="19">
        <v>0</v>
      </c>
      <c r="AS104" s="19">
        <v>0</v>
      </c>
      <c r="AT104" s="84">
        <f t="shared" si="49"/>
        <v>11396.065959181864</v>
      </c>
      <c r="AW104" s="53"/>
    </row>
    <row r="105" spans="1:49" ht="14.4" x14ac:dyDescent="0.3">
      <c r="A105" s="31" t="s">
        <v>102</v>
      </c>
      <c r="B105" s="19">
        <v>0</v>
      </c>
      <c r="C105" s="19">
        <v>0</v>
      </c>
      <c r="D105" s="19">
        <v>0</v>
      </c>
      <c r="E105" s="19">
        <v>0</v>
      </c>
      <c r="F105" s="46">
        <f t="shared" si="51"/>
        <v>0</v>
      </c>
      <c r="G105" s="19">
        <v>8724.9541047975436</v>
      </c>
      <c r="H105" s="19">
        <v>0</v>
      </c>
      <c r="I105" s="19">
        <v>0</v>
      </c>
      <c r="J105" s="19">
        <v>0</v>
      </c>
      <c r="K105" s="19">
        <v>6564.5397124272804</v>
      </c>
      <c r="L105" s="19"/>
      <c r="M105" s="19">
        <v>206.35616885183785</v>
      </c>
      <c r="N105" s="19">
        <v>0</v>
      </c>
      <c r="O105" s="55">
        <f t="shared" si="52"/>
        <v>15495.849986076662</v>
      </c>
      <c r="P105" s="19">
        <v>217.94513825878488</v>
      </c>
      <c r="Q105" s="19">
        <v>0</v>
      </c>
      <c r="R105" s="19">
        <v>0</v>
      </c>
      <c r="S105" s="19">
        <v>0</v>
      </c>
      <c r="T105" s="55">
        <f t="shared" si="48"/>
        <v>217.94513825878488</v>
      </c>
      <c r="U105" s="19">
        <v>0</v>
      </c>
      <c r="V105" s="19">
        <v>0</v>
      </c>
      <c r="W105" s="19">
        <v>0</v>
      </c>
      <c r="X105" s="19">
        <v>0</v>
      </c>
      <c r="Y105" s="19">
        <v>1043.6201959340324</v>
      </c>
      <c r="Z105" s="19">
        <v>521.66482894337275</v>
      </c>
      <c r="AA105" s="19">
        <v>0</v>
      </c>
      <c r="AB105" s="19">
        <v>0</v>
      </c>
      <c r="AC105" s="19">
        <v>0</v>
      </c>
      <c r="AD105" s="19">
        <v>0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19">
        <v>0</v>
      </c>
      <c r="AK105" s="19">
        <v>0</v>
      </c>
      <c r="AL105" s="19">
        <v>0</v>
      </c>
      <c r="AM105" s="55">
        <f t="shared" si="50"/>
        <v>1565.2850248774052</v>
      </c>
      <c r="AN105" s="19">
        <v>0</v>
      </c>
      <c r="AO105" s="19">
        <v>83.852598</v>
      </c>
      <c r="AP105" s="19">
        <v>0</v>
      </c>
      <c r="AQ105" s="19">
        <v>0</v>
      </c>
      <c r="AR105" s="19">
        <v>0</v>
      </c>
      <c r="AS105" s="19">
        <v>0</v>
      </c>
      <c r="AT105" s="84">
        <f t="shared" si="49"/>
        <v>17362.932747212853</v>
      </c>
      <c r="AW105" s="53"/>
    </row>
    <row r="106" spans="1:49" ht="14.4" x14ac:dyDescent="0.3">
      <c r="A106" s="33" t="s">
        <v>103</v>
      </c>
      <c r="B106" s="34">
        <v>0</v>
      </c>
      <c r="C106" s="34">
        <v>0</v>
      </c>
      <c r="D106" s="34">
        <v>0</v>
      </c>
      <c r="E106" s="34">
        <v>0</v>
      </c>
      <c r="F106" s="46">
        <f t="shared" si="51"/>
        <v>0</v>
      </c>
      <c r="G106" s="34">
        <v>0</v>
      </c>
      <c r="H106" s="34">
        <v>0</v>
      </c>
      <c r="I106" s="34">
        <v>0</v>
      </c>
      <c r="J106" s="34">
        <v>0</v>
      </c>
      <c r="K106" s="34">
        <v>6.5750718619257214</v>
      </c>
      <c r="L106" s="34">
        <v>135.80518249049373</v>
      </c>
      <c r="M106" s="34">
        <v>0</v>
      </c>
      <c r="N106" s="34">
        <v>0</v>
      </c>
      <c r="O106" s="55">
        <f t="shared" si="52"/>
        <v>142.38025435241946</v>
      </c>
      <c r="P106" s="34">
        <v>0</v>
      </c>
      <c r="Q106" s="34">
        <v>0</v>
      </c>
      <c r="R106" s="34">
        <v>0</v>
      </c>
      <c r="S106" s="34">
        <v>0</v>
      </c>
      <c r="T106" s="55">
        <f t="shared" si="48"/>
        <v>0</v>
      </c>
      <c r="U106" s="34">
        <v>0</v>
      </c>
      <c r="V106" s="34">
        <v>0</v>
      </c>
      <c r="W106" s="34">
        <v>0</v>
      </c>
      <c r="X106" s="34">
        <v>0</v>
      </c>
      <c r="Y106" s="34">
        <v>0</v>
      </c>
      <c r="Z106" s="34">
        <v>0</v>
      </c>
      <c r="AA106" s="34">
        <v>0</v>
      </c>
      <c r="AB106" s="34">
        <v>0</v>
      </c>
      <c r="AC106" s="34">
        <v>0</v>
      </c>
      <c r="AD106" s="34">
        <v>0</v>
      </c>
      <c r="AE106" s="34">
        <v>0</v>
      </c>
      <c r="AF106" s="34">
        <v>0</v>
      </c>
      <c r="AG106" s="34">
        <v>0</v>
      </c>
      <c r="AH106" s="34">
        <v>0</v>
      </c>
      <c r="AI106" s="34">
        <v>0</v>
      </c>
      <c r="AJ106" s="34">
        <v>0</v>
      </c>
      <c r="AK106" s="34">
        <v>0</v>
      </c>
      <c r="AL106" s="34">
        <v>0</v>
      </c>
      <c r="AM106" s="55">
        <f t="shared" si="50"/>
        <v>0</v>
      </c>
      <c r="AN106" s="34">
        <v>0</v>
      </c>
      <c r="AO106" s="34">
        <v>0</v>
      </c>
      <c r="AP106" s="34">
        <v>0</v>
      </c>
      <c r="AQ106" s="34">
        <v>0</v>
      </c>
      <c r="AR106" s="34">
        <v>0</v>
      </c>
      <c r="AS106" s="34">
        <v>0</v>
      </c>
      <c r="AT106" s="86">
        <f t="shared" si="49"/>
        <v>142.38025435241946</v>
      </c>
      <c r="AW106" s="53"/>
    </row>
    <row r="107" spans="1:49" ht="14.4" x14ac:dyDescent="0.3">
      <c r="A107" s="31" t="s">
        <v>104</v>
      </c>
      <c r="B107" s="19">
        <v>0</v>
      </c>
      <c r="C107" s="19">
        <v>0</v>
      </c>
      <c r="D107" s="19">
        <v>0</v>
      </c>
      <c r="E107" s="19">
        <v>0</v>
      </c>
      <c r="F107" s="46">
        <f t="shared" si="51"/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0.51374594864603684</v>
      </c>
      <c r="L107" s="19">
        <v>7.5021296121659597</v>
      </c>
      <c r="M107" s="19">
        <v>0</v>
      </c>
      <c r="N107" s="19">
        <v>0</v>
      </c>
      <c r="O107" s="55">
        <f t="shared" si="52"/>
        <v>8.0158755608119971</v>
      </c>
      <c r="P107" s="19">
        <v>0</v>
      </c>
      <c r="Q107" s="19">
        <v>0</v>
      </c>
      <c r="R107" s="19">
        <v>0</v>
      </c>
      <c r="S107" s="19">
        <v>0</v>
      </c>
      <c r="T107" s="55">
        <f t="shared" si="48"/>
        <v>0</v>
      </c>
      <c r="U107" s="19">
        <v>0</v>
      </c>
      <c r="V107" s="19">
        <v>0</v>
      </c>
      <c r="W107" s="19">
        <v>0</v>
      </c>
      <c r="X107" s="19">
        <v>0</v>
      </c>
      <c r="Y107" s="19">
        <v>0</v>
      </c>
      <c r="Z107" s="19">
        <v>0</v>
      </c>
      <c r="AA107" s="19">
        <v>0</v>
      </c>
      <c r="AB107" s="19">
        <v>0</v>
      </c>
      <c r="AC107" s="19">
        <v>0</v>
      </c>
      <c r="AD107" s="19">
        <v>0</v>
      </c>
      <c r="AE107" s="19">
        <v>0</v>
      </c>
      <c r="AF107" s="19">
        <v>0</v>
      </c>
      <c r="AG107" s="19">
        <v>0</v>
      </c>
      <c r="AH107" s="19">
        <v>0</v>
      </c>
      <c r="AI107" s="19">
        <v>0</v>
      </c>
      <c r="AJ107" s="19">
        <v>0</v>
      </c>
      <c r="AK107" s="19">
        <v>0</v>
      </c>
      <c r="AL107" s="19">
        <v>0</v>
      </c>
      <c r="AM107" s="55">
        <f t="shared" si="50"/>
        <v>0</v>
      </c>
      <c r="AN107" s="19">
        <v>0</v>
      </c>
      <c r="AO107" s="19">
        <v>0</v>
      </c>
      <c r="AP107" s="19">
        <v>0</v>
      </c>
      <c r="AQ107" s="19">
        <v>0</v>
      </c>
      <c r="AR107" s="19">
        <v>0</v>
      </c>
      <c r="AS107" s="19">
        <v>0</v>
      </c>
      <c r="AT107" s="84">
        <f t="shared" si="49"/>
        <v>8.0158755608119971</v>
      </c>
      <c r="AW107" s="53"/>
    </row>
    <row r="108" spans="1:49" ht="14.4" x14ac:dyDescent="0.3">
      <c r="A108" s="31" t="s">
        <v>105</v>
      </c>
      <c r="B108" s="19">
        <v>0</v>
      </c>
      <c r="C108" s="19">
        <v>0</v>
      </c>
      <c r="D108" s="19">
        <v>0</v>
      </c>
      <c r="E108" s="19">
        <v>0</v>
      </c>
      <c r="F108" s="46">
        <f t="shared" si="51"/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v>3.3166456937052846</v>
      </c>
      <c r="L108" s="19">
        <v>3.563664232510825</v>
      </c>
      <c r="M108" s="19">
        <v>0</v>
      </c>
      <c r="N108" s="19">
        <v>0</v>
      </c>
      <c r="O108" s="55">
        <f t="shared" si="52"/>
        <v>6.8803099262161096</v>
      </c>
      <c r="P108" s="19">
        <v>0</v>
      </c>
      <c r="Q108" s="19">
        <v>0</v>
      </c>
      <c r="R108" s="19">
        <v>0</v>
      </c>
      <c r="S108" s="19">
        <v>0</v>
      </c>
      <c r="T108" s="55">
        <f t="shared" si="48"/>
        <v>0</v>
      </c>
      <c r="U108" s="19">
        <v>0</v>
      </c>
      <c r="V108" s="19">
        <v>0</v>
      </c>
      <c r="W108" s="19">
        <v>0</v>
      </c>
      <c r="X108" s="19">
        <v>0</v>
      </c>
      <c r="Y108" s="19">
        <v>0</v>
      </c>
      <c r="Z108" s="19">
        <v>0</v>
      </c>
      <c r="AA108" s="19">
        <v>0</v>
      </c>
      <c r="AB108" s="19">
        <v>0</v>
      </c>
      <c r="AC108" s="19">
        <v>0</v>
      </c>
      <c r="AD108" s="19">
        <v>0</v>
      </c>
      <c r="AE108" s="19">
        <v>0</v>
      </c>
      <c r="AF108" s="19">
        <v>0</v>
      </c>
      <c r="AG108" s="19">
        <v>0</v>
      </c>
      <c r="AH108" s="19">
        <v>0</v>
      </c>
      <c r="AI108" s="19">
        <v>0</v>
      </c>
      <c r="AJ108" s="19">
        <v>0</v>
      </c>
      <c r="AK108" s="19">
        <v>0</v>
      </c>
      <c r="AL108" s="19">
        <v>0</v>
      </c>
      <c r="AM108" s="55">
        <f t="shared" si="50"/>
        <v>0</v>
      </c>
      <c r="AN108" s="19">
        <v>0</v>
      </c>
      <c r="AO108" s="19">
        <v>0</v>
      </c>
      <c r="AP108" s="19">
        <v>0</v>
      </c>
      <c r="AQ108" s="19">
        <v>0</v>
      </c>
      <c r="AR108" s="19">
        <v>0</v>
      </c>
      <c r="AS108" s="19">
        <v>0</v>
      </c>
      <c r="AT108" s="84">
        <f t="shared" si="49"/>
        <v>6.8803099262161096</v>
      </c>
      <c r="AW108" s="53"/>
    </row>
    <row r="109" spans="1:49" s="40" customFormat="1" ht="14.4" x14ac:dyDescent="0.3">
      <c r="A109" s="31" t="s">
        <v>106</v>
      </c>
      <c r="B109" s="19">
        <v>0</v>
      </c>
      <c r="C109" s="19">
        <v>0</v>
      </c>
      <c r="D109" s="19">
        <v>0</v>
      </c>
      <c r="E109" s="19">
        <v>0</v>
      </c>
      <c r="F109" s="46">
        <f t="shared" si="51"/>
        <v>0</v>
      </c>
      <c r="G109" s="19">
        <v>0</v>
      </c>
      <c r="H109" s="19">
        <v>0</v>
      </c>
      <c r="I109" s="19">
        <v>0</v>
      </c>
      <c r="J109" s="19">
        <v>0</v>
      </c>
      <c r="K109" s="19">
        <v>2.7446802195743998</v>
      </c>
      <c r="L109" s="19">
        <v>124.73938864581696</v>
      </c>
      <c r="M109" s="19">
        <v>0</v>
      </c>
      <c r="N109" s="19">
        <v>0</v>
      </c>
      <c r="O109" s="55">
        <f t="shared" si="52"/>
        <v>127.48406886539136</v>
      </c>
      <c r="P109" s="19">
        <v>0</v>
      </c>
      <c r="Q109" s="19">
        <v>0</v>
      </c>
      <c r="R109" s="19">
        <v>0</v>
      </c>
      <c r="S109" s="19">
        <v>0</v>
      </c>
      <c r="T109" s="55">
        <f t="shared" si="48"/>
        <v>0</v>
      </c>
      <c r="U109" s="19">
        <v>0</v>
      </c>
      <c r="V109" s="19">
        <v>0</v>
      </c>
      <c r="W109" s="19">
        <v>0</v>
      </c>
      <c r="X109" s="19">
        <v>0</v>
      </c>
      <c r="Y109" s="19">
        <v>0</v>
      </c>
      <c r="Z109" s="19">
        <v>0</v>
      </c>
      <c r="AA109" s="19">
        <v>0</v>
      </c>
      <c r="AB109" s="19">
        <v>0</v>
      </c>
      <c r="AC109" s="19">
        <v>0</v>
      </c>
      <c r="AD109" s="19">
        <v>0</v>
      </c>
      <c r="AE109" s="19">
        <v>0</v>
      </c>
      <c r="AF109" s="19">
        <v>0</v>
      </c>
      <c r="AG109" s="19">
        <v>0</v>
      </c>
      <c r="AH109" s="19">
        <v>0</v>
      </c>
      <c r="AI109" s="19">
        <v>0</v>
      </c>
      <c r="AJ109" s="19">
        <v>0</v>
      </c>
      <c r="AK109" s="19">
        <v>0</v>
      </c>
      <c r="AL109" s="19">
        <v>0</v>
      </c>
      <c r="AM109" s="55">
        <f t="shared" si="50"/>
        <v>0</v>
      </c>
      <c r="AN109" s="19">
        <v>0</v>
      </c>
      <c r="AO109" s="19">
        <v>0</v>
      </c>
      <c r="AP109" s="19">
        <v>0</v>
      </c>
      <c r="AQ109" s="19">
        <v>0</v>
      </c>
      <c r="AR109" s="19">
        <v>0</v>
      </c>
      <c r="AS109" s="19">
        <v>0</v>
      </c>
      <c r="AT109" s="84">
        <f t="shared" si="49"/>
        <v>127.48406886539136</v>
      </c>
      <c r="AW109" s="53"/>
    </row>
    <row r="110" spans="1:49" ht="14.4" x14ac:dyDescent="0.3">
      <c r="A110" s="33" t="s">
        <v>107</v>
      </c>
      <c r="B110" s="21">
        <v>0</v>
      </c>
      <c r="C110" s="21">
        <v>0</v>
      </c>
      <c r="D110" s="21">
        <v>0</v>
      </c>
      <c r="E110" s="21">
        <v>0</v>
      </c>
      <c r="F110" s="46">
        <f t="shared" si="51"/>
        <v>0</v>
      </c>
      <c r="G110" s="21">
        <v>149.49941396411884</v>
      </c>
      <c r="H110" s="21"/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55">
        <f t="shared" si="52"/>
        <v>149.49941396411884</v>
      </c>
      <c r="P110" s="21">
        <v>0</v>
      </c>
      <c r="Q110" s="21">
        <v>0</v>
      </c>
      <c r="R110" s="21">
        <v>0</v>
      </c>
      <c r="S110" s="21">
        <v>0</v>
      </c>
      <c r="T110" s="55">
        <f t="shared" si="48"/>
        <v>0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  <c r="Z110" s="21">
        <v>0</v>
      </c>
      <c r="AA110" s="21">
        <v>0</v>
      </c>
      <c r="AB110" s="21">
        <v>0</v>
      </c>
      <c r="AC110" s="21">
        <v>0</v>
      </c>
      <c r="AD110" s="21">
        <v>0</v>
      </c>
      <c r="AE110" s="21">
        <v>0</v>
      </c>
      <c r="AF110" s="21">
        <v>0</v>
      </c>
      <c r="AG110" s="21">
        <v>0</v>
      </c>
      <c r="AH110" s="21">
        <v>0</v>
      </c>
      <c r="AI110" s="21">
        <v>0</v>
      </c>
      <c r="AJ110" s="21">
        <v>0</v>
      </c>
      <c r="AK110" s="21">
        <v>0</v>
      </c>
      <c r="AL110" s="21">
        <v>0</v>
      </c>
      <c r="AM110" s="55">
        <f t="shared" si="50"/>
        <v>0</v>
      </c>
      <c r="AN110" s="21">
        <v>0</v>
      </c>
      <c r="AO110" s="21">
        <v>0</v>
      </c>
      <c r="AP110" s="21">
        <v>0</v>
      </c>
      <c r="AQ110" s="21">
        <v>0</v>
      </c>
      <c r="AR110" s="21">
        <v>0</v>
      </c>
      <c r="AS110" s="21">
        <v>0</v>
      </c>
      <c r="AT110" s="84">
        <f t="shared" si="49"/>
        <v>149.49941396411884</v>
      </c>
      <c r="AW110" s="53"/>
    </row>
    <row r="111" spans="1:49" ht="14.4" x14ac:dyDescent="0.3">
      <c r="A111" s="33" t="s">
        <v>108</v>
      </c>
      <c r="B111" s="21">
        <v>0</v>
      </c>
      <c r="C111" s="21">
        <v>0</v>
      </c>
      <c r="D111" s="21">
        <v>0</v>
      </c>
      <c r="E111" s="21">
        <v>0</v>
      </c>
      <c r="F111" s="46">
        <f t="shared" si="51"/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55">
        <f t="shared" si="52"/>
        <v>0</v>
      </c>
      <c r="P111" s="21">
        <v>24.506416666666667</v>
      </c>
      <c r="Q111" s="21">
        <v>0</v>
      </c>
      <c r="R111" s="21">
        <v>0</v>
      </c>
      <c r="S111" s="21">
        <v>0</v>
      </c>
      <c r="T111" s="55">
        <f t="shared" si="48"/>
        <v>24.506416666666667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  <c r="Z111" s="21">
        <v>0</v>
      </c>
      <c r="AA111" s="21">
        <v>0</v>
      </c>
      <c r="AB111" s="21">
        <v>0</v>
      </c>
      <c r="AC111" s="21">
        <v>0</v>
      </c>
      <c r="AD111" s="21">
        <v>0</v>
      </c>
      <c r="AE111" s="21">
        <v>0</v>
      </c>
      <c r="AF111" s="21">
        <v>0</v>
      </c>
      <c r="AG111" s="21">
        <v>0</v>
      </c>
      <c r="AH111" s="21">
        <v>0</v>
      </c>
      <c r="AI111" s="21">
        <v>0</v>
      </c>
      <c r="AJ111" s="21">
        <v>0</v>
      </c>
      <c r="AK111" s="21">
        <v>0</v>
      </c>
      <c r="AL111" s="21">
        <v>0</v>
      </c>
      <c r="AM111" s="55">
        <f t="shared" si="50"/>
        <v>0</v>
      </c>
      <c r="AN111" s="21">
        <v>0</v>
      </c>
      <c r="AO111" s="21">
        <v>53.809663225500088</v>
      </c>
      <c r="AP111" s="21">
        <v>0</v>
      </c>
      <c r="AQ111" s="21">
        <v>0</v>
      </c>
      <c r="AR111" s="21">
        <v>0</v>
      </c>
      <c r="AS111" s="21">
        <v>0</v>
      </c>
      <c r="AT111" s="84">
        <f t="shared" si="49"/>
        <v>78.316079892166755</v>
      </c>
      <c r="AW111" s="53"/>
    </row>
    <row r="112" spans="1:49" ht="14.4" x14ac:dyDescent="0.3">
      <c r="A112" s="66" t="s">
        <v>109</v>
      </c>
      <c r="B112" s="67">
        <v>100.72500000000001</v>
      </c>
      <c r="C112" s="67">
        <v>0</v>
      </c>
      <c r="D112" s="67">
        <v>0</v>
      </c>
      <c r="E112" s="67">
        <v>0</v>
      </c>
      <c r="F112" s="68">
        <f t="shared" si="51"/>
        <v>100.72500000000001</v>
      </c>
      <c r="G112" s="67">
        <v>12087.27056876887</v>
      </c>
      <c r="H112" s="67">
        <v>0</v>
      </c>
      <c r="I112" s="67">
        <v>0</v>
      </c>
      <c r="J112" s="67">
        <v>0</v>
      </c>
      <c r="K112" s="67">
        <v>169.28381534048063</v>
      </c>
      <c r="L112" s="67">
        <v>124.73938864581696</v>
      </c>
      <c r="M112" s="67">
        <v>1005.0548959311417</v>
      </c>
      <c r="N112" s="67">
        <v>0</v>
      </c>
      <c r="O112" s="71">
        <f t="shared" si="52"/>
        <v>13386.348668686311</v>
      </c>
      <c r="P112" s="67">
        <v>12090.708901934049</v>
      </c>
      <c r="Q112" s="67">
        <v>0</v>
      </c>
      <c r="R112" s="67">
        <v>0</v>
      </c>
      <c r="S112" s="67">
        <v>0</v>
      </c>
      <c r="T112" s="71">
        <f t="shared" si="48"/>
        <v>12090.708901934049</v>
      </c>
      <c r="U112" s="67">
        <v>3360.186850736206</v>
      </c>
      <c r="V112" s="67">
        <v>0</v>
      </c>
      <c r="W112" s="67">
        <v>0</v>
      </c>
      <c r="X112" s="67">
        <v>80.31489041163222</v>
      </c>
      <c r="Y112" s="67">
        <v>0</v>
      </c>
      <c r="Z112" s="67">
        <v>13.816915673265591</v>
      </c>
      <c r="AA112" s="67">
        <v>5.5585689903543664E-2</v>
      </c>
      <c r="AB112" s="67">
        <v>0</v>
      </c>
      <c r="AC112" s="67">
        <v>0</v>
      </c>
      <c r="AD112" s="67">
        <v>109.54406615504141</v>
      </c>
      <c r="AE112" s="67">
        <v>0</v>
      </c>
      <c r="AF112" s="67">
        <v>803.95777179161689</v>
      </c>
      <c r="AG112" s="67">
        <v>0</v>
      </c>
      <c r="AH112" s="67">
        <v>117.8789987823093</v>
      </c>
      <c r="AI112" s="67">
        <v>0</v>
      </c>
      <c r="AJ112" s="67">
        <v>0</v>
      </c>
      <c r="AK112" s="67">
        <v>0</v>
      </c>
      <c r="AL112" s="67">
        <v>14.144227214435867</v>
      </c>
      <c r="AM112" s="71">
        <f t="shared" si="50"/>
        <v>4499.8993064544111</v>
      </c>
      <c r="AN112" s="67">
        <v>59.101538029296869</v>
      </c>
      <c r="AO112" s="67">
        <v>12474.770239212317</v>
      </c>
      <c r="AP112" s="67">
        <v>0</v>
      </c>
      <c r="AQ112" s="67">
        <v>0</v>
      </c>
      <c r="AR112" s="67">
        <v>0</v>
      </c>
      <c r="AS112" s="67">
        <v>0</v>
      </c>
      <c r="AT112" s="83">
        <f t="shared" si="49"/>
        <v>42611.553654316383</v>
      </c>
      <c r="AW112" s="53"/>
    </row>
    <row r="113" spans="1:49" ht="14.4" x14ac:dyDescent="0.3">
      <c r="A113" s="33" t="s">
        <v>110</v>
      </c>
      <c r="B113" s="35">
        <v>0</v>
      </c>
      <c r="C113" s="35">
        <v>0</v>
      </c>
      <c r="D113" s="35">
        <v>0</v>
      </c>
      <c r="E113" s="35">
        <v>0</v>
      </c>
      <c r="F113" s="46">
        <f t="shared" si="51"/>
        <v>0</v>
      </c>
      <c r="G113" s="35">
        <v>1139.8451684058618</v>
      </c>
      <c r="H113" s="35">
        <v>0</v>
      </c>
      <c r="I113" s="35">
        <v>0</v>
      </c>
      <c r="J113" s="35">
        <v>0</v>
      </c>
      <c r="K113" s="35">
        <v>55.352843371296494</v>
      </c>
      <c r="L113" s="35">
        <v>0</v>
      </c>
      <c r="M113" s="35">
        <v>0</v>
      </c>
      <c r="N113" s="35">
        <v>0</v>
      </c>
      <c r="O113" s="55">
        <f t="shared" si="52"/>
        <v>1195.1980117771584</v>
      </c>
      <c r="P113" s="35">
        <v>41.230996777458181</v>
      </c>
      <c r="Q113" s="35">
        <v>0</v>
      </c>
      <c r="R113" s="35">
        <v>0</v>
      </c>
      <c r="S113" s="35">
        <v>0</v>
      </c>
      <c r="T113" s="55">
        <f t="shared" si="48"/>
        <v>41.230996777458181</v>
      </c>
      <c r="U113" s="35">
        <v>5.9027998366013064</v>
      </c>
      <c r="V113" s="35">
        <v>0</v>
      </c>
      <c r="W113" s="35">
        <v>0</v>
      </c>
      <c r="X113" s="35">
        <v>66.383301053505278</v>
      </c>
      <c r="Y113" s="35">
        <v>0</v>
      </c>
      <c r="Z113" s="35">
        <v>4.6109156732655903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55">
        <f t="shared" si="50"/>
        <v>76.897016563372176</v>
      </c>
      <c r="AN113" s="35">
        <v>27.396237779134125</v>
      </c>
      <c r="AO113" s="35">
        <v>62.752239158044965</v>
      </c>
      <c r="AP113" s="35">
        <v>0</v>
      </c>
      <c r="AQ113" s="35">
        <v>0</v>
      </c>
      <c r="AR113" s="35">
        <v>0</v>
      </c>
      <c r="AS113" s="35">
        <v>0</v>
      </c>
      <c r="AT113" s="90">
        <f t="shared" si="49"/>
        <v>1403.4745020551675</v>
      </c>
      <c r="AW113" s="53"/>
    </row>
    <row r="114" spans="1:49" ht="14.4" x14ac:dyDescent="0.3">
      <c r="A114" s="18" t="s">
        <v>111</v>
      </c>
      <c r="B114" s="36">
        <v>0</v>
      </c>
      <c r="C114" s="36">
        <v>0</v>
      </c>
      <c r="D114" s="36">
        <v>0</v>
      </c>
      <c r="E114" s="36">
        <v>0</v>
      </c>
      <c r="F114" s="46">
        <f t="shared" si="51"/>
        <v>0</v>
      </c>
      <c r="G114" s="36">
        <v>1132.7219457014021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55">
        <f t="shared" si="52"/>
        <v>1132.7219457014021</v>
      </c>
      <c r="P114" s="36">
        <v>40.746446007400067</v>
      </c>
      <c r="Q114" s="36">
        <v>0</v>
      </c>
      <c r="R114" s="36">
        <v>0</v>
      </c>
      <c r="S114" s="36">
        <v>0</v>
      </c>
      <c r="T114" s="55">
        <f t="shared" si="48"/>
        <v>40.746446007400067</v>
      </c>
      <c r="U114" s="36">
        <v>5.9027998366013064</v>
      </c>
      <c r="V114" s="36">
        <v>0</v>
      </c>
      <c r="W114" s="36">
        <v>0</v>
      </c>
      <c r="X114" s="36">
        <v>66.383301053505278</v>
      </c>
      <c r="Y114" s="36">
        <v>0</v>
      </c>
      <c r="Z114" s="36">
        <v>0</v>
      </c>
      <c r="AA114" s="36">
        <v>0</v>
      </c>
      <c r="AB114" s="36">
        <v>0</v>
      </c>
      <c r="AC114" s="36">
        <v>0</v>
      </c>
      <c r="AD114" s="36">
        <v>0</v>
      </c>
      <c r="AE114" s="36">
        <v>0</v>
      </c>
      <c r="AF114" s="36">
        <v>0</v>
      </c>
      <c r="AG114" s="35">
        <v>0</v>
      </c>
      <c r="AH114" s="35">
        <v>0</v>
      </c>
      <c r="AI114" s="35">
        <v>0</v>
      </c>
      <c r="AJ114" s="35">
        <v>0</v>
      </c>
      <c r="AK114" s="35">
        <v>0</v>
      </c>
      <c r="AL114" s="35">
        <v>0</v>
      </c>
      <c r="AM114" s="55">
        <f t="shared" si="50"/>
        <v>72.286100890106582</v>
      </c>
      <c r="AN114" s="36">
        <v>27.396237779134125</v>
      </c>
      <c r="AO114" s="36">
        <v>62.752239158044965</v>
      </c>
      <c r="AP114" s="35">
        <v>0</v>
      </c>
      <c r="AQ114" s="35">
        <v>0</v>
      </c>
      <c r="AR114" s="35">
        <v>0</v>
      </c>
      <c r="AS114" s="35">
        <v>0</v>
      </c>
      <c r="AT114" s="90">
        <f t="shared" si="49"/>
        <v>1335.9029695360875</v>
      </c>
      <c r="AW114" s="53"/>
    </row>
    <row r="115" spans="1:49" ht="14.4" x14ac:dyDescent="0.3">
      <c r="A115" s="18" t="s">
        <v>112</v>
      </c>
      <c r="B115" s="36">
        <v>0</v>
      </c>
      <c r="C115" s="36">
        <v>0</v>
      </c>
      <c r="D115" s="36">
        <v>0</v>
      </c>
      <c r="E115" s="36">
        <v>0</v>
      </c>
      <c r="F115" s="46">
        <f t="shared" si="51"/>
        <v>0</v>
      </c>
      <c r="G115" s="36">
        <v>7.1232227044596881</v>
      </c>
      <c r="H115" s="36">
        <v>0</v>
      </c>
      <c r="I115" s="36">
        <v>0</v>
      </c>
      <c r="J115" s="36">
        <v>0</v>
      </c>
      <c r="K115" s="36">
        <v>55.352843371296494</v>
      </c>
      <c r="L115" s="36">
        <v>0</v>
      </c>
      <c r="M115" s="36">
        <v>0</v>
      </c>
      <c r="N115" s="36">
        <v>0</v>
      </c>
      <c r="O115" s="55">
        <f t="shared" ref="O115:O123" si="53">SUM(G115:N115)</f>
        <v>62.476066075756179</v>
      </c>
      <c r="P115" s="36">
        <v>0.48455077005811054</v>
      </c>
      <c r="Q115" s="36">
        <v>0</v>
      </c>
      <c r="R115" s="36">
        <v>0</v>
      </c>
      <c r="S115" s="36">
        <v>0</v>
      </c>
      <c r="T115" s="55">
        <f t="shared" si="48"/>
        <v>0.48455077005811054</v>
      </c>
      <c r="U115" s="36">
        <v>0</v>
      </c>
      <c r="V115" s="36">
        <v>0</v>
      </c>
      <c r="W115" s="36">
        <v>0</v>
      </c>
      <c r="X115" s="36">
        <v>0</v>
      </c>
      <c r="Y115" s="36">
        <v>0</v>
      </c>
      <c r="Z115" s="36">
        <v>4.6109156732655903</v>
      </c>
      <c r="AA115" s="36">
        <v>0</v>
      </c>
      <c r="AB115" s="36">
        <v>0</v>
      </c>
      <c r="AC115" s="36">
        <v>0</v>
      </c>
      <c r="AD115" s="36">
        <v>0</v>
      </c>
      <c r="AE115" s="36">
        <v>0</v>
      </c>
      <c r="AF115" s="36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55">
        <f t="shared" si="50"/>
        <v>4.6109156732655903</v>
      </c>
      <c r="AN115" s="35">
        <v>0</v>
      </c>
      <c r="AO115" s="35">
        <v>0</v>
      </c>
      <c r="AP115" s="35">
        <v>0</v>
      </c>
      <c r="AQ115" s="35">
        <v>0</v>
      </c>
      <c r="AR115" s="35">
        <v>0</v>
      </c>
      <c r="AS115" s="35">
        <v>0</v>
      </c>
      <c r="AT115" s="90">
        <f t="shared" si="49"/>
        <v>67.571532519079881</v>
      </c>
      <c r="AW115" s="53"/>
    </row>
    <row r="116" spans="1:49" ht="14.4" x14ac:dyDescent="0.3">
      <c r="A116" s="33" t="s">
        <v>113</v>
      </c>
      <c r="B116" s="35">
        <v>0</v>
      </c>
      <c r="C116" s="35">
        <v>0</v>
      </c>
      <c r="D116" s="35">
        <v>0</v>
      </c>
      <c r="E116" s="35">
        <v>0</v>
      </c>
      <c r="F116" s="46">
        <f t="shared" si="51"/>
        <v>0</v>
      </c>
      <c r="G116" s="35">
        <v>0</v>
      </c>
      <c r="H116" s="35">
        <v>0</v>
      </c>
      <c r="I116" s="35">
        <v>0</v>
      </c>
      <c r="J116" s="35">
        <v>0</v>
      </c>
      <c r="K116" s="35"/>
      <c r="L116" s="35">
        <v>0</v>
      </c>
      <c r="M116" s="35">
        <v>0</v>
      </c>
      <c r="N116" s="35">
        <v>0</v>
      </c>
      <c r="O116" s="55">
        <f t="shared" si="53"/>
        <v>0</v>
      </c>
      <c r="P116" s="35">
        <v>1.5792922512173355</v>
      </c>
      <c r="Q116" s="35">
        <v>0</v>
      </c>
      <c r="R116" s="35">
        <v>0</v>
      </c>
      <c r="S116" s="35">
        <v>0</v>
      </c>
      <c r="T116" s="55">
        <f t="shared" si="48"/>
        <v>1.5792922512173355</v>
      </c>
      <c r="U116" s="35">
        <v>0</v>
      </c>
      <c r="V116" s="35">
        <v>0</v>
      </c>
      <c r="W116" s="35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35">
        <v>0</v>
      </c>
      <c r="AD116" s="35">
        <v>0</v>
      </c>
      <c r="AE116" s="35">
        <v>0</v>
      </c>
      <c r="AF116" s="35">
        <v>0</v>
      </c>
      <c r="AG116" s="35">
        <v>0</v>
      </c>
      <c r="AH116" s="35">
        <v>0</v>
      </c>
      <c r="AI116" s="35">
        <v>0</v>
      </c>
      <c r="AJ116" s="35">
        <v>0</v>
      </c>
      <c r="AK116" s="35">
        <v>0</v>
      </c>
      <c r="AL116" s="35">
        <v>0</v>
      </c>
      <c r="AM116" s="55">
        <f t="shared" si="50"/>
        <v>0</v>
      </c>
      <c r="AN116" s="35">
        <v>0</v>
      </c>
      <c r="AO116" s="35">
        <v>0</v>
      </c>
      <c r="AP116" s="35">
        <v>0</v>
      </c>
      <c r="AQ116" s="35">
        <v>0</v>
      </c>
      <c r="AR116" s="35">
        <v>0</v>
      </c>
      <c r="AS116" s="35">
        <v>0</v>
      </c>
      <c r="AT116" s="90">
        <f t="shared" si="49"/>
        <v>1.5792922512173355</v>
      </c>
      <c r="AW116" s="53"/>
    </row>
    <row r="117" spans="1:49" ht="14.4" x14ac:dyDescent="0.3">
      <c r="A117" s="33" t="s">
        <v>114</v>
      </c>
      <c r="B117" s="35">
        <v>100.72500000000001</v>
      </c>
      <c r="C117" s="35">
        <v>0</v>
      </c>
      <c r="D117" s="35">
        <v>0</v>
      </c>
      <c r="E117" s="35">
        <v>0</v>
      </c>
      <c r="F117" s="46">
        <f t="shared" si="51"/>
        <v>100.72500000000001</v>
      </c>
      <c r="G117" s="35">
        <v>9126.0152999999991</v>
      </c>
      <c r="H117" s="35">
        <v>0</v>
      </c>
      <c r="I117" s="35">
        <v>0</v>
      </c>
      <c r="J117" s="35">
        <v>0</v>
      </c>
      <c r="K117" s="35">
        <v>110.51900000000001</v>
      </c>
      <c r="L117" s="35">
        <v>0</v>
      </c>
      <c r="M117" s="35">
        <v>893.95399999999972</v>
      </c>
      <c r="N117" s="35">
        <v>0</v>
      </c>
      <c r="O117" s="55">
        <f t="shared" si="53"/>
        <v>10130.488299999999</v>
      </c>
      <c r="P117" s="35">
        <v>7744.3359999999993</v>
      </c>
      <c r="Q117" s="35">
        <v>0</v>
      </c>
      <c r="R117" s="35">
        <v>0</v>
      </c>
      <c r="S117" s="35">
        <v>0</v>
      </c>
      <c r="T117" s="55">
        <f t="shared" si="48"/>
        <v>7744.3359999999993</v>
      </c>
      <c r="U117" s="35">
        <v>3201.7910671700106</v>
      </c>
      <c r="V117" s="35">
        <v>0</v>
      </c>
      <c r="W117" s="35">
        <v>0</v>
      </c>
      <c r="X117" s="35">
        <v>0</v>
      </c>
      <c r="Y117" s="35">
        <v>0</v>
      </c>
      <c r="Z117" s="35">
        <v>9.2059999999999995</v>
      </c>
      <c r="AA117" s="35">
        <v>0</v>
      </c>
      <c r="AB117" s="35">
        <v>0</v>
      </c>
      <c r="AC117" s="35">
        <v>0</v>
      </c>
      <c r="AD117" s="35">
        <v>109.54406615504141</v>
      </c>
      <c r="AE117" s="35">
        <v>0</v>
      </c>
      <c r="AF117" s="35">
        <v>749.21566840743697</v>
      </c>
      <c r="AG117" s="35">
        <v>0</v>
      </c>
      <c r="AH117" s="35">
        <v>106.09110000000001</v>
      </c>
      <c r="AI117" s="35">
        <v>0</v>
      </c>
      <c r="AJ117" s="35">
        <v>0</v>
      </c>
      <c r="AK117" s="35">
        <v>0</v>
      </c>
      <c r="AL117" s="35">
        <v>1.665214505051134</v>
      </c>
      <c r="AM117" s="55">
        <f t="shared" si="50"/>
        <v>4177.5131162375401</v>
      </c>
      <c r="AN117" s="35">
        <v>0</v>
      </c>
      <c r="AO117" s="35">
        <v>5953.0399999999991</v>
      </c>
      <c r="AP117" s="35">
        <v>0</v>
      </c>
      <c r="AQ117" s="35">
        <v>0</v>
      </c>
      <c r="AR117" s="35">
        <v>0</v>
      </c>
      <c r="AS117" s="35">
        <v>0</v>
      </c>
      <c r="AT117" s="90">
        <f t="shared" si="49"/>
        <v>28106.10241623754</v>
      </c>
      <c r="AW117" s="53"/>
    </row>
    <row r="118" spans="1:49" ht="14.4" x14ac:dyDescent="0.3">
      <c r="A118" s="33" t="s">
        <v>115</v>
      </c>
      <c r="B118" s="35">
        <v>0</v>
      </c>
      <c r="C118" s="35">
        <v>0</v>
      </c>
      <c r="D118" s="35">
        <v>0</v>
      </c>
      <c r="E118" s="35">
        <v>0</v>
      </c>
      <c r="F118" s="46">
        <f t="shared" si="51"/>
        <v>0</v>
      </c>
      <c r="G118" s="35">
        <v>1821.4101003630101</v>
      </c>
      <c r="H118" s="35">
        <v>0</v>
      </c>
      <c r="I118" s="35">
        <v>0</v>
      </c>
      <c r="J118" s="35">
        <v>0</v>
      </c>
      <c r="K118" s="35">
        <v>3.411971969184127</v>
      </c>
      <c r="L118" s="35">
        <v>124.73938864581696</v>
      </c>
      <c r="M118" s="35">
        <v>111.10089593114201</v>
      </c>
      <c r="N118" s="35">
        <v>0</v>
      </c>
      <c r="O118" s="55">
        <f t="shared" si="53"/>
        <v>2060.662356909153</v>
      </c>
      <c r="P118" s="35">
        <v>4303.5626129053744</v>
      </c>
      <c r="Q118" s="35">
        <v>0</v>
      </c>
      <c r="R118" s="35">
        <v>0</v>
      </c>
      <c r="S118" s="35">
        <v>0</v>
      </c>
      <c r="T118" s="55">
        <f t="shared" si="48"/>
        <v>4303.5626129053744</v>
      </c>
      <c r="U118" s="35">
        <v>152.49298372959402</v>
      </c>
      <c r="V118" s="35">
        <v>0</v>
      </c>
      <c r="W118" s="35">
        <v>0</v>
      </c>
      <c r="X118" s="35">
        <v>13.931589358126942</v>
      </c>
      <c r="Y118" s="35">
        <v>0</v>
      </c>
      <c r="Z118" s="35">
        <v>0</v>
      </c>
      <c r="AA118" s="35">
        <v>5.5585689903543664E-2</v>
      </c>
      <c r="AB118" s="35">
        <v>0</v>
      </c>
      <c r="AC118" s="35">
        <v>0</v>
      </c>
      <c r="AD118" s="35">
        <v>0</v>
      </c>
      <c r="AE118" s="35">
        <v>0</v>
      </c>
      <c r="AF118" s="35">
        <v>54.74210338417992</v>
      </c>
      <c r="AG118" s="35">
        <v>0</v>
      </c>
      <c r="AH118" s="35">
        <v>11.787898782309284</v>
      </c>
      <c r="AI118" s="35">
        <v>0</v>
      </c>
      <c r="AJ118" s="35">
        <v>0</v>
      </c>
      <c r="AK118" s="35">
        <v>0</v>
      </c>
      <c r="AL118" s="35">
        <v>12.479012709384733</v>
      </c>
      <c r="AM118" s="55">
        <f t="shared" si="50"/>
        <v>245.48917365349843</v>
      </c>
      <c r="AN118" s="35">
        <v>31.705300250162743</v>
      </c>
      <c r="AO118" s="35">
        <v>6458.9780000542742</v>
      </c>
      <c r="AP118" s="35">
        <v>0</v>
      </c>
      <c r="AQ118" s="35">
        <v>0</v>
      </c>
      <c r="AR118" s="35">
        <v>0</v>
      </c>
      <c r="AS118" s="35">
        <v>0</v>
      </c>
      <c r="AT118" s="90">
        <f t="shared" si="49"/>
        <v>13100.397443772463</v>
      </c>
      <c r="AW118" s="53"/>
    </row>
    <row r="119" spans="1:49" ht="15" thickBot="1" x14ac:dyDescent="0.35">
      <c r="A119" s="54" t="s">
        <v>123</v>
      </c>
      <c r="B119" s="58"/>
      <c r="C119" s="58"/>
      <c r="D119" s="58"/>
      <c r="E119" s="58"/>
      <c r="F119" s="59">
        <f t="shared" si="51"/>
        <v>0</v>
      </c>
      <c r="G119" s="58"/>
      <c r="H119" s="58"/>
      <c r="I119" s="58"/>
      <c r="J119" s="58"/>
      <c r="K119" s="58"/>
      <c r="L119" s="58"/>
      <c r="M119" s="58"/>
      <c r="N119" s="58"/>
      <c r="O119" s="77">
        <f t="shared" si="53"/>
        <v>0</v>
      </c>
      <c r="P119" s="58"/>
      <c r="Q119" s="58"/>
      <c r="R119" s="58"/>
      <c r="S119" s="58"/>
      <c r="T119" s="77">
        <f t="shared" si="48"/>
        <v>0</v>
      </c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77">
        <f t="shared" si="50"/>
        <v>0</v>
      </c>
      <c r="AN119" s="58"/>
      <c r="AO119" s="58"/>
      <c r="AP119" s="58"/>
      <c r="AQ119" s="58"/>
      <c r="AR119" s="58"/>
      <c r="AS119" s="58"/>
      <c r="AT119" s="91">
        <f t="shared" si="49"/>
        <v>0</v>
      </c>
    </row>
    <row r="120" spans="1:49" ht="14.4" x14ac:dyDescent="0.3">
      <c r="A120" s="37" t="s">
        <v>124</v>
      </c>
      <c r="B120" s="26"/>
      <c r="C120" s="26"/>
      <c r="D120" s="26"/>
      <c r="E120" s="26"/>
      <c r="F120" s="62">
        <f t="shared" si="51"/>
        <v>0</v>
      </c>
      <c r="G120" s="26">
        <v>496.197337130113</v>
      </c>
      <c r="H120" s="26"/>
      <c r="I120" s="26"/>
      <c r="J120" s="26"/>
      <c r="K120" s="26">
        <f>K94</f>
        <v>7.859</v>
      </c>
      <c r="L120" s="26"/>
      <c r="M120" s="26">
        <v>16.505897615391962</v>
      </c>
      <c r="N120" s="26"/>
      <c r="O120" s="78">
        <f t="shared" si="53"/>
        <v>520.56223474550495</v>
      </c>
      <c r="P120" s="26"/>
      <c r="Q120" s="26"/>
      <c r="R120" s="26"/>
      <c r="S120" s="26"/>
      <c r="T120" s="78">
        <f t="shared" si="48"/>
        <v>0</v>
      </c>
      <c r="U120" s="26"/>
      <c r="V120" s="26"/>
      <c r="W120" s="26"/>
      <c r="X120" s="26"/>
      <c r="Y120" s="26"/>
      <c r="Z120" s="26">
        <f>Z94</f>
        <v>1</v>
      </c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78">
        <f t="shared" si="50"/>
        <v>1</v>
      </c>
      <c r="AN120" s="26"/>
      <c r="AO120" s="26">
        <v>12.808354307671626</v>
      </c>
      <c r="AP120" s="26"/>
      <c r="AQ120" s="26"/>
      <c r="AR120" s="26"/>
      <c r="AS120" s="26"/>
      <c r="AT120" s="92">
        <f t="shared" si="49"/>
        <v>534.37058905317656</v>
      </c>
    </row>
    <row r="121" spans="1:49" ht="14.4" x14ac:dyDescent="0.3">
      <c r="A121" s="37" t="s">
        <v>125</v>
      </c>
      <c r="B121" s="26"/>
      <c r="C121" s="26"/>
      <c r="D121" s="26"/>
      <c r="E121" s="26"/>
      <c r="F121" s="62">
        <f t="shared" si="51"/>
        <v>0</v>
      </c>
      <c r="G121" s="26">
        <v>76.515887529247124</v>
      </c>
      <c r="H121" s="26"/>
      <c r="I121" s="26"/>
      <c r="J121" s="26"/>
      <c r="K121" s="26">
        <v>1.6718914388037796</v>
      </c>
      <c r="L121" s="26"/>
      <c r="M121" s="26">
        <v>0.18594970134354422</v>
      </c>
      <c r="N121" s="26"/>
      <c r="O121" s="78">
        <f t="shared" si="53"/>
        <v>78.373728669394453</v>
      </c>
      <c r="P121" s="26"/>
      <c r="Q121" s="26"/>
      <c r="R121" s="26"/>
      <c r="S121" s="26"/>
      <c r="T121" s="78">
        <f t="shared" si="48"/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78">
        <f t="shared" si="50"/>
        <v>0</v>
      </c>
      <c r="AN121" s="26"/>
      <c r="AO121" s="26">
        <v>0.90672595994145888</v>
      </c>
      <c r="AP121" s="26"/>
      <c r="AQ121" s="26"/>
      <c r="AR121" s="26"/>
      <c r="AS121" s="26"/>
      <c r="AT121" s="92">
        <f t="shared" si="49"/>
        <v>79.280454629335907</v>
      </c>
    </row>
    <row r="122" spans="1:49" ht="14.4" x14ac:dyDescent="0.3">
      <c r="A122" s="37" t="s">
        <v>126</v>
      </c>
      <c r="B122" s="26"/>
      <c r="C122" s="26"/>
      <c r="D122" s="26"/>
      <c r="E122" s="26"/>
      <c r="F122" s="62">
        <f t="shared" si="51"/>
        <v>0</v>
      </c>
      <c r="G122" s="17">
        <v>0</v>
      </c>
      <c r="H122" s="17"/>
      <c r="I122" s="60"/>
      <c r="J122" s="26"/>
      <c r="K122" s="26">
        <f>K117</f>
        <v>110.51900000000001</v>
      </c>
      <c r="L122" s="26"/>
      <c r="M122" s="26">
        <v>0</v>
      </c>
      <c r="N122" s="26"/>
      <c r="O122" s="78">
        <f t="shared" si="53"/>
        <v>110.51900000000001</v>
      </c>
      <c r="P122" s="26"/>
      <c r="Q122" s="26"/>
      <c r="R122" s="26"/>
      <c r="S122" s="26"/>
      <c r="T122" s="78">
        <f t="shared" si="48"/>
        <v>0</v>
      </c>
      <c r="U122" s="26"/>
      <c r="V122" s="26"/>
      <c r="W122" s="26"/>
      <c r="X122" s="26"/>
      <c r="Y122" s="26"/>
      <c r="Z122" s="26">
        <f>Z117</f>
        <v>9.2059999999999995</v>
      </c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78">
        <f t="shared" si="50"/>
        <v>9.2059999999999995</v>
      </c>
      <c r="AN122" s="26"/>
      <c r="AO122" s="26">
        <v>9.8238828110199776</v>
      </c>
      <c r="AP122" s="26"/>
      <c r="AQ122" s="26"/>
      <c r="AR122" s="26"/>
      <c r="AS122" s="26"/>
      <c r="AT122" s="92">
        <f t="shared" si="49"/>
        <v>129.54888281101998</v>
      </c>
    </row>
    <row r="123" spans="1:49" ht="14.4" x14ac:dyDescent="0.3">
      <c r="A123" s="37" t="s">
        <v>127</v>
      </c>
      <c r="B123" s="26"/>
      <c r="C123" s="26"/>
      <c r="D123" s="17"/>
      <c r="E123" s="17"/>
      <c r="F123" s="62">
        <f t="shared" si="51"/>
        <v>0</v>
      </c>
      <c r="G123" s="17">
        <v>989.72322270445966</v>
      </c>
      <c r="H123" s="17"/>
      <c r="I123" s="60"/>
      <c r="J123" s="26"/>
      <c r="K123" s="26">
        <f>K113</f>
        <v>55.352843371296494</v>
      </c>
      <c r="L123" s="26"/>
      <c r="M123" s="26">
        <v>1.8720110950799999E-3</v>
      </c>
      <c r="N123" s="26"/>
      <c r="O123" s="78">
        <f t="shared" si="53"/>
        <v>1045.0779380868512</v>
      </c>
      <c r="P123" s="26"/>
      <c r="Q123" s="26"/>
      <c r="R123" s="26"/>
      <c r="S123" s="26"/>
      <c r="T123" s="78">
        <f t="shared" si="48"/>
        <v>0</v>
      </c>
      <c r="U123" s="26"/>
      <c r="V123" s="26"/>
      <c r="W123" s="26"/>
      <c r="X123" s="26"/>
      <c r="Y123" s="26"/>
      <c r="Z123" s="26">
        <f>Z113</f>
        <v>4.6109156732655903</v>
      </c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78">
        <f t="shared" si="50"/>
        <v>4.6109156732655903</v>
      </c>
      <c r="AN123" s="26"/>
      <c r="AO123" s="26">
        <v>0</v>
      </c>
      <c r="AP123" s="26"/>
      <c r="AQ123" s="26"/>
      <c r="AR123" s="26"/>
      <c r="AS123" s="26"/>
      <c r="AT123" s="92">
        <f t="shared" si="49"/>
        <v>1049.6888537601167</v>
      </c>
    </row>
    <row r="124" spans="1:49" x14ac:dyDescent="0.25">
      <c r="B124" s="38"/>
      <c r="C124" s="43"/>
      <c r="D124" s="41"/>
      <c r="E124" s="41"/>
      <c r="G124" s="41"/>
      <c r="H124" s="41"/>
      <c r="I124" s="44"/>
    </row>
    <row r="125" spans="1:49" ht="13.8" x14ac:dyDescent="0.3">
      <c r="A125" s="93"/>
      <c r="B125" s="39"/>
      <c r="C125" s="45"/>
      <c r="D125" s="41"/>
      <c r="E125" s="41"/>
      <c r="G125" s="41"/>
      <c r="H125" s="41"/>
      <c r="I125" s="44"/>
    </row>
    <row r="126" spans="1:49" x14ac:dyDescent="0.25">
      <c r="B126" s="7"/>
      <c r="C126" s="45"/>
      <c r="D126" s="41"/>
      <c r="E126" s="41"/>
      <c r="G126" s="41"/>
      <c r="H126" s="41"/>
      <c r="I126" s="44"/>
    </row>
  </sheetData>
  <printOptions heading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&amp;F&amp;RPage &amp;P</oddHeader>
    <oddFooter>&amp;RRéalisé par l'ICEDD asbl pour le compte du Service Public de Wallonie Energie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D_x00e9_livrable xmlns="82bcb532-ba76-498e-904d-2f07e1c22d24">7</TypeD_x00e9_livrable>
    <_Convention xmlns="82bcb532-ba76-498e-904d-2f07e1c22d24">2</_Convention>
    <Rmq xmlns="82bcb532-ba76-498e-904d-2f07e1c22d24" xsi:nil="true"/>
    <Statut xmlns="82bcb532-ba76-498e-904d-2f07e1c22d24" xsi:nil="true"/>
    <Ann_x00e9_eDonn_x00e9_es xmlns="82bcb532-ba76-498e-904d-2f07e1c22d24">3</Ann_x00e9_eDonn_x00e9_es>
    <D_x00e9_livrable xmlns="82bcb532-ba76-498e-904d-2f07e1c22d24">21</D_x00e9_livrable>
    <CopieFichier xmlns="82bcb532-ba76-498e-904d-2f07e1c22d24">Ne Pas Copier</CopieFichier>
    <TestChoix xmlns="82bcb532-ba76-498e-904d-2f07e1c22d24" xsi:nil="true"/>
    <Convention xmlns="82bcb532-ba76-498e-904d-2f07e1c22d24" xsi:nil="true"/>
    <StatutVersion xmlns="82bcb532-ba76-498e-904d-2f07e1c22d24">Version courante</StatutVersion>
    <_Chapitre xmlns="82bcb532-ba76-498e-904d-2f07e1c22d24">1. Product,/Transfo/Renouvelable</_Chapitre>
    <_TypD_x00e9_lvrable xmlns="82bcb532-ba76-498e-904d-2f07e1c22d2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581DFBBD71804AA0159412BAF26865" ma:contentTypeVersion="25" ma:contentTypeDescription="Crée un document." ma:contentTypeScope="" ma:versionID="1335caee40ba84683c004197d8e4bb38">
  <xsd:schema xmlns:xsd="http://www.w3.org/2001/XMLSchema" xmlns:xs="http://www.w3.org/2001/XMLSchema" xmlns:p="http://schemas.microsoft.com/office/2006/metadata/properties" xmlns:ns2="82bcb532-ba76-498e-904d-2f07e1c22d24" xmlns:ns3="7de9d072-4df8-46a5-9e95-ef4fc44def81" targetNamespace="http://schemas.microsoft.com/office/2006/metadata/properties" ma:root="true" ma:fieldsID="7dfceb0c2c14c65772f75187938f81fa" ns2:_="" ns3:_="">
    <xsd:import namespace="82bcb532-ba76-498e-904d-2f07e1c22d24"/>
    <xsd:import namespace="7de9d072-4df8-46a5-9e95-ef4fc44def81"/>
    <xsd:element name="properties">
      <xsd:complexType>
        <xsd:sequence>
          <xsd:element name="documentManagement">
            <xsd:complexType>
              <xsd:all>
                <xsd:element ref="ns2:Statut" minOccurs="0"/>
                <xsd:element ref="ns2:_TypD_x00e9_lvrable" minOccurs="0"/>
                <xsd:element ref="ns2:_Chapitre" minOccurs="0"/>
                <xsd:element ref="ns2:_Convention" minOccurs="0"/>
                <xsd:element ref="ns2:D_x00e9_livrable" minOccurs="0"/>
                <xsd:element ref="ns2:Rmq" minOccurs="0"/>
                <xsd:element ref="ns2:CopieFichier" minOccurs="0"/>
                <xsd:element ref="ns2:TestChoix" minOccurs="0"/>
                <xsd:element ref="ns2:TypeD_x00e9_livrable" minOccurs="0"/>
                <xsd:element ref="ns3:SharedWithDetails" minOccurs="0"/>
                <xsd:element ref="ns2:MediaServiceMetadata" minOccurs="0"/>
                <xsd:element ref="ns3:SharedWithUsers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StatutVersion" minOccurs="0"/>
                <xsd:element ref="ns2:Ann_x00e9_eDonn_x00e9_es" minOccurs="0"/>
                <xsd:element ref="ns2:Conven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cb532-ba76-498e-904d-2f07e1c22d24" elementFormDefault="qualified">
    <xsd:import namespace="http://schemas.microsoft.com/office/2006/documentManagement/types"/>
    <xsd:import namespace="http://schemas.microsoft.com/office/infopath/2007/PartnerControls"/>
    <xsd:element name="Statut" ma:index="2" nillable="true" ma:displayName="Statut_Fichier_OLD" ma:format="Dropdown" ma:internalName="Statut">
      <xsd:simpleType>
        <xsd:union memberTypes="dms:Text">
          <xsd:simpleType>
            <xsd:restriction base="dms:Choice">
              <xsd:enumeration value="En préparation"/>
              <xsd:enumeration value="Transmis"/>
              <xsd:enumeration value="Validé"/>
              <xsd:enumeration value="Ancienne Version"/>
              <xsd:enumeration value="Définitif"/>
            </xsd:restriction>
          </xsd:simpleType>
        </xsd:union>
      </xsd:simpleType>
    </xsd:element>
    <xsd:element name="_TypD_x00e9_lvrable" ma:index="3" nillable="true" ma:displayName="_TypDélvrable" ma:format="Dropdown" ma:internalName="_TypD_x00e9_lvrable" ma:readOnly="false">
      <xsd:simpleType>
        <xsd:restriction base="dms:Choice">
          <xsd:enumeration value="Early Estimate"/>
          <xsd:enumeration value="AQ"/>
          <xsd:enumeration value="AQ désagrégé"/>
          <xsd:enumeration value="Rapport"/>
          <xsd:enumeration value="Note méthodologique"/>
          <xsd:enumeration value="Présentation CA"/>
          <xsd:enumeration value="Note de synthèse"/>
        </xsd:restriction>
      </xsd:simpleType>
    </xsd:element>
    <xsd:element name="_Chapitre" ma:index="4" nillable="true" ma:displayName="_Chapitre" ma:default="1. Product,/Transfo/Renouvelable" ma:format="Dropdown" ma:internalName="_Chapitre" ma:readOnly="false">
      <xsd:simpleType>
        <xsd:restriction base="dms:Choice">
          <xsd:enumeration value="1. Product,/Transfo/Renouvelable"/>
          <xsd:enumeration value="2. Transport"/>
          <xsd:enumeration value="3. Industrie"/>
          <xsd:enumeration value="3. Bilan Global"/>
          <xsd:enumeration value="4. Domestique"/>
          <xsd:enumeration value="4. Bilan Provisoire"/>
          <xsd:enumeration value="5. Bilans communaux"/>
        </xsd:restriction>
      </xsd:simpleType>
    </xsd:element>
    <xsd:element name="_Convention" ma:index="5" nillable="true" ma:displayName="Convention_OLD" ma:format="Dropdown" ma:list="30914eb2-5c2c-4975-bf69-311eceedd114" ma:internalName="_Convention" ma:showField="Title">
      <xsd:simpleType>
        <xsd:restriction base="dms:Lookup"/>
      </xsd:simpleType>
    </xsd:element>
    <xsd:element name="D_x00e9_livrable" ma:index="6" nillable="true" ma:displayName="Délivrable" ma:format="Dropdown" ma:list="697ff413-59e8-481a-97ed-19e4f6a4f149" ma:internalName="D_x00e9_livrable" ma:showField="Title">
      <xsd:simpleType>
        <xsd:restriction base="dms:Lookup"/>
      </xsd:simpleType>
    </xsd:element>
    <xsd:element name="Rmq" ma:index="7" nillable="true" ma:displayName="Rmq" ma:format="Dropdown" ma:internalName="Rmq" ma:readOnly="false">
      <xsd:simpleType>
        <xsd:restriction base="dms:Text">
          <xsd:maxLength value="255"/>
        </xsd:restriction>
      </xsd:simpleType>
    </xsd:element>
    <xsd:element name="CopieFichier" ma:index="8" nillable="true" ma:displayName="CopieFichier" ma:default="Ne Pas Copier" ma:description="est-ce que le fichier peut être copié dans le canal général pour mise à disposition SPW ?&#10;&#10;Flux PA à démarrer avant modif fichier" ma:format="RadioButtons" ma:internalName="CopieFichier" ma:readOnly="false">
      <xsd:simpleType>
        <xsd:restriction base="dms:Choice">
          <xsd:enumeration value="Ne Pas Copier"/>
          <xsd:enumeration value="À Copier"/>
          <xsd:enumeration value="Copié"/>
        </xsd:restriction>
      </xsd:simpleType>
    </xsd:element>
    <xsd:element name="TestChoix" ma:index="9" nillable="true" ma:displayName="TestChoix" ma:format="Dropdown" ma:internalName="TestChoix" ma:readOnly="false">
      <xsd:simpleType>
        <xsd:restriction base="dms:Choice">
          <xsd:enumeration value="Choix 1"/>
          <xsd:enumeration value="Choix 2"/>
          <xsd:enumeration value="Choix 3"/>
        </xsd:restriction>
      </xsd:simpleType>
    </xsd:element>
    <xsd:element name="TypeD_x00e9_livrable" ma:index="10" nillable="true" ma:displayName="TypeDélivrable" ma:format="Dropdown" ma:list="f3ab7576-bd67-4b7f-aa4d-5b3d580db6b4" ma:internalName="TypeD_x00e9_livrable" ma:readOnly="false" ma:showField="Title">
      <xsd:simpleType>
        <xsd:restriction base="dms:Lookup"/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tVersion" ma:index="24" nillable="true" ma:displayName="StatutVersion" ma:default="Version courante" ma:description="Dès qu'une nouvelle version d'un fichier est déposée sur le site, changer la version précédente en &quot;Ancienne version&quot;" ma:format="RadioButtons" ma:internalName="StatutVersion">
      <xsd:simpleType>
        <xsd:restriction base="dms:Choice">
          <xsd:enumeration value="Version courante"/>
          <xsd:enumeration value="Ancienne version"/>
        </xsd:restriction>
      </xsd:simpleType>
    </xsd:element>
    <xsd:element name="Ann_x00e9_eDonn_x00e9_es" ma:index="25" nillable="true" ma:displayName="AnnéeDonnées" ma:description="année des données présentes dans le rapport" ma:format="Dropdown" ma:internalName="Ann_x00e9_eDonn_x00e9_es">
      <xsd:simpleType>
        <xsd:restriction base="dms:Choice">
          <xsd:enumeration value="2024"/>
          <xsd:enumeration value="2023"/>
          <xsd:enumeration value="2022"/>
          <xsd:enumeration value="2021"/>
        </xsd:restriction>
      </xsd:simpleType>
    </xsd:element>
    <xsd:element name="Convention" ma:index="26" nillable="true" ma:displayName="Convention" ma:description="Nouvelle nomenclature" ma:format="Dropdown" ma:internalName="Convention">
      <xsd:simpleType>
        <xsd:restriction base="dms:Choice">
          <xsd:enumeration value="Convention2025"/>
          <xsd:enumeration value="Convention2024"/>
          <xsd:enumeration value="Convention202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9d072-4df8-46a5-9e95-ef4fc44def81" elementFormDefault="qualified">
    <xsd:import namespace="http://schemas.microsoft.com/office/2006/documentManagement/types"/>
    <xsd:import namespace="http://schemas.microsoft.com/office/infopath/2007/PartnerControls"/>
    <xsd:element name="SharedWithDetails" ma:index="11" nillable="true" ma:displayName="Partagé avec détails" ma:hidden="true" ma:internalName="SharedWithDetails" ma:readOnly="true">
      <xsd:simpleType>
        <xsd:restriction base="dms:Note"/>
      </xsd:simpleType>
    </xsd:element>
    <xsd:element name="SharedWithUsers" ma:index="16" nillable="true" ma:displayName="Partagé avec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e de contenu"/>
        <xsd:element ref="dc:title" minOccurs="0" maxOccurs="1" ma:index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5AED08-48A2-4B57-9BBE-093309948C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BCDCD6-2626-4470-8776-1B7D8F304D3E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7de9d072-4df8-46a5-9e95-ef4fc44def81"/>
    <ds:schemaRef ds:uri="http://schemas.microsoft.com/office/2006/metadata/properties"/>
    <ds:schemaRef ds:uri="http://purl.org/dc/terms/"/>
    <ds:schemaRef ds:uri="82bcb532-ba76-498e-904d-2f07e1c22d24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A1F5403-2B24-41F3-89AE-214F8F9126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bcb532-ba76-498e-904d-2f07e1c22d24"/>
    <ds:schemaRef ds:uri="7de9d072-4df8-46a5-9e95-ef4fc44def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2022</vt:lpstr>
      <vt:lpstr>'2022'!Impression_des_titres</vt:lpstr>
      <vt:lpstr>'2022'!Zone_d_impression</vt:lpstr>
    </vt:vector>
  </TitlesOfParts>
  <Manager/>
  <Company>réalisé par ICEDD asbl pour le SPW</Company>
  <LinksUpToDate>false</LinksUpToDate>
  <SharedDoc>false</SharedDoc>
  <HyperlinkBase>https://energie.wallonie.be/fr/bilans-energetiques-wallons.html?IDC=6288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 énergétique wallon 2022</dc:title>
  <dc:subject/>
  <dc:creator>Pascal Simus</dc:creator>
  <cp:keywords/>
  <dc:description>Version publique, diffusion via le site portail du SPW</dc:description>
  <cp:lastModifiedBy>NOLLEVAUX Hugues</cp:lastModifiedBy>
  <cp:revision/>
  <dcterms:created xsi:type="dcterms:W3CDTF">2024-10-05T08:02:35Z</dcterms:created>
  <dcterms:modified xsi:type="dcterms:W3CDTF">2025-05-19T15:01:59Z</dcterms:modified>
  <cp:category/>
  <cp:contentStatus>Bilan définitif au 20/11/2024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0x010100A3581DFBBD71804AA0159412BAF26865</vt:lpwstr>
  </property>
  <property fmtid="{D5CDD505-2E9C-101B-9397-08002B2CF9AE}" pid="3" name="MediaServiceImageTags">
    <vt:lpwstr/>
  </property>
  <property fmtid="{D5CDD505-2E9C-101B-9397-08002B2CF9AE}" pid="4" name="MSIP_Label_8903f633-4a78-4eed-bb49-365e45b1f3e8_Enabled">
    <vt:lpwstr>true</vt:lpwstr>
  </property>
  <property fmtid="{D5CDD505-2E9C-101B-9397-08002B2CF9AE}" pid="5" name="MSIP_Label_8903f633-4a78-4eed-bb49-365e45b1f3e8_SetDate">
    <vt:lpwstr>2025-05-12T07:09:27Z</vt:lpwstr>
  </property>
  <property fmtid="{D5CDD505-2E9C-101B-9397-08002B2CF9AE}" pid="6" name="MSIP_Label_8903f633-4a78-4eed-bb49-365e45b1f3e8_Method">
    <vt:lpwstr>Privileged</vt:lpwstr>
  </property>
  <property fmtid="{D5CDD505-2E9C-101B-9397-08002B2CF9AE}" pid="7" name="MSIP_Label_8903f633-4a78-4eed-bb49-365e45b1f3e8_Name">
    <vt:lpwstr>8903f633-4a78-4eed-bb49-365e45b1f3e8</vt:lpwstr>
  </property>
  <property fmtid="{D5CDD505-2E9C-101B-9397-08002B2CF9AE}" pid="8" name="MSIP_Label_8903f633-4a78-4eed-bb49-365e45b1f3e8_SiteId">
    <vt:lpwstr>1f816a84-7aa6-4a56-b22a-7b3452fa8681</vt:lpwstr>
  </property>
  <property fmtid="{D5CDD505-2E9C-101B-9397-08002B2CF9AE}" pid="9" name="MSIP_Label_8903f633-4a78-4eed-bb49-365e45b1f3e8_ActionId">
    <vt:lpwstr>aa0ef114-356a-404e-b33a-eb722be5f659</vt:lpwstr>
  </property>
  <property fmtid="{D5CDD505-2E9C-101B-9397-08002B2CF9AE}" pid="10" name="MSIP_Label_8903f633-4a78-4eed-bb49-365e45b1f3e8_ContentBits">
    <vt:lpwstr>0</vt:lpwstr>
  </property>
</Properties>
</file>