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127527\Documents\Pièces jointes\"/>
    </mc:Choice>
  </mc:AlternateContent>
  <xr:revisionPtr revIDLastSave="0" documentId="8_{71D22C61-E6C6-4CB4-B6DF-07460E70AE3E}" xr6:coauthVersionLast="47" xr6:coauthVersionMax="47" xr10:uidLastSave="{00000000-0000-0000-0000-000000000000}"/>
  <bookViews>
    <workbookView xWindow="19092" yWindow="504" windowWidth="23256" windowHeight="12456" xr2:uid="{25A1C301-DEB7-417B-966C-872B78E7E70B}"/>
  </bookViews>
  <sheets>
    <sheet name="2021" sheetId="1" r:id="rId1"/>
  </sheets>
  <definedNames>
    <definedName name="_Key1" hidden="1">#REF!</definedName>
    <definedName name="_Order1" hidden="1">255</definedName>
    <definedName name="_Sort" hidden="1">#REF!</definedName>
    <definedName name="aa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IOGimportcountries">#REF!</definedName>
    <definedName name="btnMenuImportAsciiDirectory">"btnMenuimportAsciiDirectory"</definedName>
    <definedName name="ChosenCountry">#REF!</definedName>
    <definedName name="ChosenUnit">#REF!</definedName>
    <definedName name="ChosenYear">#REF!</definedName>
    <definedName name="CountCoal">#REF!</definedName>
    <definedName name="CountEle">#REF!</definedName>
    <definedName name="CountGas">#REF!</definedName>
    <definedName name="CountOil">#REF!</definedName>
    <definedName name="CountRen">#REF!</definedName>
    <definedName name="Countries">#REF!</definedName>
    <definedName name="Country">#REF!</definedName>
    <definedName name="CountryCode">#REF!</definedName>
    <definedName name="CountryList">#REF!</definedName>
    <definedName name="CountryRow">#REF!</definedName>
    <definedName name="CountryRowBBIOGImport">#REF!</definedName>
    <definedName name="defaultCalorificValuesUpperLeft">#REF!</definedName>
    <definedName name="elec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g">#REF!</definedName>
    <definedName name="GCV">#REF!</definedName>
    <definedName name="GLOBAL_T12">#REF!</definedName>
    <definedName name="GLOBAL_T13">#REF!</definedName>
    <definedName name="GLOBAL_T4">#REF!</definedName>
    <definedName name="GLOBAL_T8">#REF!</definedName>
    <definedName name="_xlnm.Print_Titles" localSheetId="0">'2021'!$A:$A,'2021'!$2:$2</definedName>
    <definedName name="IndexYear">#REF!</definedName>
    <definedName name="IsoCodes">#REF!</definedName>
    <definedName name="Lang">#REF!</definedName>
    <definedName name="LangCntry">#REF!</definedName>
    <definedName name="LANGCover">#REF!</definedName>
    <definedName name="LangMenu">#REF!</definedName>
    <definedName name="LangT1C">#REF!</definedName>
    <definedName name="LangT1R">#REF!</definedName>
    <definedName name="LangT2bC">#REF!</definedName>
    <definedName name="LangT2bR">#REF!</definedName>
    <definedName name="LangT2C">#REF!</definedName>
    <definedName name="LANGT2R">#REF!</definedName>
    <definedName name="LangT3C">#REF!</definedName>
    <definedName name="LangT3R_1">#REF!</definedName>
    <definedName name="LangT3R_2">#REF!</definedName>
    <definedName name="LangT4C">#REF!</definedName>
    <definedName name="LANGT4C1">#REF!</definedName>
    <definedName name="LANGT4C2">#REF!</definedName>
    <definedName name="LANGT4R">#REF!</definedName>
    <definedName name="LangT4R_1">#REF!</definedName>
    <definedName name="LangT4R_2">#REF!</definedName>
    <definedName name="LangT5aR">#REF!</definedName>
    <definedName name="LangT5bC">#REF!</definedName>
    <definedName name="LangT5bR">#REF!</definedName>
    <definedName name="LangT5C">#REF!</definedName>
    <definedName name="LangT5cC">#REF!</definedName>
    <definedName name="LangT5cR">#REF!</definedName>
    <definedName name="LangT5R">#REF!</definedName>
    <definedName name="LangT6C">#REF!</definedName>
    <definedName name="LangT6R">#REF!</definedName>
    <definedName name="LANGTS">#REF!</definedName>
    <definedName name="LangTS1">#REF!</definedName>
    <definedName name="LangTS10">#REF!</definedName>
    <definedName name="LangTS2">#REF!</definedName>
    <definedName name="LangTS2b">#REF!</definedName>
    <definedName name="LangTS2b2">#REF!</definedName>
    <definedName name="LangTS3i">#REF!</definedName>
    <definedName name="LangTS3ii">#REF!</definedName>
    <definedName name="LangTS4i">#REF!</definedName>
    <definedName name="LangTS4ii">#REF!</definedName>
    <definedName name="LangTS5">#REF!</definedName>
    <definedName name="language_code_list">#REF!</definedName>
    <definedName name="LastYear">#REF!</definedName>
    <definedName name="MCM">#REF!</definedName>
    <definedName name="MenuButton">#REF!</definedName>
    <definedName name="oilCalorificValuesUpperLeft">#REF!</definedName>
    <definedName name="PartnersISO">#REF!</definedName>
    <definedName name="PartnersList">#REF!</definedName>
    <definedName name="Resolution">1</definedName>
    <definedName name="RussianVisible">#REF!</definedName>
    <definedName name="SAPBEXhrIndnt" hidden="1">"Wide"</definedName>
    <definedName name="SAPsysID" hidden="1">"708C5W7SBKP804JT78WJ0JNKI"</definedName>
    <definedName name="SAPwbID" hidden="1">"ARS"</definedName>
    <definedName name="ShortNamesISO">#REF!</definedName>
    <definedName name="Source">#REF!</definedName>
    <definedName name="table6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extCodeFilter">#REF!</definedName>
    <definedName name="tiket">#REF!</definedName>
    <definedName name="TJ">#REF!</definedName>
    <definedName name="TP.Petroleum">#REF!</definedName>
    <definedName name="wrn.Coal._.Questionnaire.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definedName>
    <definedName name="wrn.Electricity._.Questionnaire.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YEARS">#REF!</definedName>
    <definedName name="Yearstock">#REF!+1</definedName>
    <definedName name="_xlnm.Print_Area" localSheetId="0">'2021'!$A$1:$AT$122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118" i="1" l="1"/>
  <c r="AR118" i="1"/>
  <c r="AQ118" i="1"/>
  <c r="AP118" i="1"/>
  <c r="AO118" i="1"/>
  <c r="AN118" i="1"/>
  <c r="AL118" i="1"/>
  <c r="AK118" i="1"/>
  <c r="AJ118" i="1"/>
  <c r="AI118" i="1"/>
  <c r="AH118" i="1"/>
  <c r="AG118" i="1"/>
  <c r="AF118" i="1"/>
  <c r="AE118" i="1"/>
  <c r="AD118" i="1"/>
  <c r="AC118" i="1"/>
  <c r="AB118" i="1"/>
  <c r="AA118" i="1"/>
  <c r="Y118" i="1"/>
  <c r="X118" i="1"/>
  <c r="W118" i="1"/>
  <c r="V118" i="1"/>
  <c r="U118" i="1"/>
  <c r="S118" i="1"/>
  <c r="R118" i="1"/>
  <c r="Q118" i="1"/>
  <c r="P118" i="1"/>
  <c r="E118" i="1"/>
  <c r="D118" i="1"/>
  <c r="C118" i="1"/>
  <c r="B118" i="1"/>
  <c r="H118" i="1"/>
  <c r="I118" i="1"/>
  <c r="J118" i="1"/>
  <c r="L118" i="1"/>
  <c r="M118" i="1"/>
  <c r="N118" i="1"/>
  <c r="G118" i="1"/>
  <c r="Z119" i="1" l="1"/>
  <c r="K119" i="1"/>
  <c r="K120" i="1"/>
  <c r="Z120" i="1"/>
  <c r="Z121" i="1"/>
  <c r="Z122" i="1"/>
  <c r="K122" i="1"/>
  <c r="K121" i="1"/>
  <c r="Z118" i="1" l="1"/>
  <c r="K118" i="1"/>
  <c r="AM119" i="1"/>
  <c r="O119" i="1"/>
  <c r="AM122" i="1"/>
  <c r="O122" i="1"/>
  <c r="AM121" i="1"/>
  <c r="O121" i="1"/>
  <c r="AM116" i="1"/>
  <c r="AM117" i="1"/>
  <c r="AM118" i="1"/>
  <c r="AM120" i="1"/>
  <c r="T113" i="1"/>
  <c r="T114" i="1"/>
  <c r="T115" i="1"/>
  <c r="T116" i="1"/>
  <c r="T117" i="1"/>
  <c r="T118" i="1"/>
  <c r="T119" i="1"/>
  <c r="T120" i="1"/>
  <c r="T121" i="1"/>
  <c r="T122" i="1"/>
  <c r="O114" i="1"/>
  <c r="O115" i="1"/>
  <c r="O116" i="1"/>
  <c r="O117" i="1"/>
  <c r="O118" i="1"/>
  <c r="O120" i="1"/>
  <c r="O113" i="1"/>
  <c r="F118" i="1"/>
  <c r="F122" i="1"/>
  <c r="F121" i="1"/>
  <c r="F120" i="1"/>
  <c r="F119" i="1"/>
  <c r="AT118" i="1" l="1"/>
  <c r="AT120" i="1"/>
  <c r="AT119" i="1"/>
  <c r="AT122" i="1"/>
  <c r="AT121" i="1"/>
  <c r="T4" i="1" l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AM112" i="1"/>
  <c r="AM113" i="1"/>
  <c r="AM114" i="1"/>
  <c r="AM115" i="1"/>
  <c r="AM70" i="1"/>
  <c r="AM71" i="1"/>
  <c r="AM72" i="1"/>
  <c r="AM73" i="1"/>
  <c r="AM74" i="1"/>
  <c r="AM75" i="1"/>
  <c r="AM76" i="1"/>
  <c r="AM77" i="1"/>
  <c r="AM78" i="1"/>
  <c r="AM79" i="1"/>
  <c r="AM80" i="1"/>
  <c r="AM81" i="1"/>
  <c r="AM82" i="1"/>
  <c r="AM83" i="1"/>
  <c r="AM84" i="1"/>
  <c r="AM85" i="1"/>
  <c r="AM86" i="1"/>
  <c r="AM87" i="1"/>
  <c r="AM88" i="1"/>
  <c r="AM89" i="1"/>
  <c r="AM90" i="1"/>
  <c r="AM91" i="1"/>
  <c r="AM92" i="1"/>
  <c r="AM93" i="1"/>
  <c r="AM94" i="1"/>
  <c r="AM95" i="1"/>
  <c r="AM96" i="1"/>
  <c r="AM97" i="1"/>
  <c r="AM98" i="1"/>
  <c r="AM99" i="1"/>
  <c r="AM100" i="1"/>
  <c r="AM101" i="1"/>
  <c r="AM102" i="1"/>
  <c r="AM103" i="1"/>
  <c r="AM104" i="1"/>
  <c r="AM105" i="1"/>
  <c r="AM106" i="1"/>
  <c r="AM107" i="1"/>
  <c r="AM108" i="1"/>
  <c r="AM109" i="1"/>
  <c r="AM110" i="1"/>
  <c r="AM111" i="1"/>
  <c r="AM4" i="1"/>
  <c r="AM5" i="1"/>
  <c r="AM6" i="1"/>
  <c r="AM7" i="1"/>
  <c r="AM8" i="1"/>
  <c r="AM9" i="1"/>
  <c r="AM10" i="1"/>
  <c r="AM11" i="1"/>
  <c r="AM12" i="1"/>
  <c r="AM13" i="1"/>
  <c r="AM14" i="1"/>
  <c r="AM15" i="1"/>
  <c r="AM16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56" i="1"/>
  <c r="AM57" i="1"/>
  <c r="AM58" i="1"/>
  <c r="AM59" i="1"/>
  <c r="AM60" i="1"/>
  <c r="AM61" i="1"/>
  <c r="AM62" i="1"/>
  <c r="AM63" i="1"/>
  <c r="AM64" i="1"/>
  <c r="AM65" i="1"/>
  <c r="AM66" i="1"/>
  <c r="AM3" i="1"/>
  <c r="T3" i="1"/>
  <c r="AT87" i="1" l="1"/>
  <c r="AT86" i="1"/>
  <c r="AT85" i="1"/>
  <c r="AT84" i="1"/>
  <c r="AT94" i="1"/>
  <c r="AT83" i="1"/>
  <c r="AT93" i="1"/>
  <c r="AT82" i="1"/>
  <c r="AT92" i="1"/>
  <c r="AT81" i="1"/>
  <c r="AT91" i="1"/>
  <c r="AT80" i="1"/>
  <c r="AT90" i="1"/>
  <c r="AT79" i="1"/>
  <c r="AT89" i="1"/>
  <c r="AT78" i="1"/>
  <c r="AT88" i="1"/>
  <c r="AT77" i="1"/>
  <c r="AT76" i="1"/>
  <c r="F75" i="1" l="1"/>
  <c r="F74" i="1"/>
  <c r="O3" i="1"/>
  <c r="C69" i="1" l="1"/>
  <c r="C68" i="1" s="1"/>
  <c r="D69" i="1"/>
  <c r="D68" i="1" s="1"/>
  <c r="E69" i="1"/>
  <c r="E68" i="1" s="1"/>
  <c r="B69" i="1"/>
  <c r="B68" i="1" s="1"/>
  <c r="T68" i="1" l="1"/>
  <c r="AM68" i="1"/>
  <c r="AM69" i="1"/>
  <c r="T69" i="1"/>
  <c r="O5" i="1"/>
  <c r="F5" i="1"/>
  <c r="AT5" i="1" l="1"/>
  <c r="F25" i="1"/>
  <c r="O25" i="1"/>
  <c r="F26" i="1"/>
  <c r="O26" i="1"/>
  <c r="F43" i="1"/>
  <c r="O43" i="1"/>
  <c r="F44" i="1"/>
  <c r="O44" i="1"/>
  <c r="AT44" i="1" l="1"/>
  <c r="AT43" i="1"/>
  <c r="AT26" i="1"/>
  <c r="AT25" i="1"/>
  <c r="O73" i="1"/>
  <c r="F73" i="1"/>
  <c r="F72" i="1"/>
  <c r="O72" i="1"/>
  <c r="F71" i="1"/>
  <c r="F115" i="1"/>
  <c r="AT115" i="1" s="1"/>
  <c r="F114" i="1"/>
  <c r="F113" i="1"/>
  <c r="O110" i="1"/>
  <c r="F110" i="1"/>
  <c r="F109" i="1"/>
  <c r="F108" i="1"/>
  <c r="F107" i="1"/>
  <c r="F106" i="1"/>
  <c r="F104" i="1"/>
  <c r="F103" i="1"/>
  <c r="F101" i="1"/>
  <c r="F100" i="1"/>
  <c r="F99" i="1"/>
  <c r="O66" i="1"/>
  <c r="F66" i="1"/>
  <c r="O65" i="1"/>
  <c r="F65" i="1"/>
  <c r="O64" i="1"/>
  <c r="F64" i="1"/>
  <c r="O63" i="1"/>
  <c r="F63" i="1"/>
  <c r="O62" i="1"/>
  <c r="F62" i="1"/>
  <c r="O60" i="1"/>
  <c r="F59" i="1"/>
  <c r="O58" i="1"/>
  <c r="F58" i="1"/>
  <c r="O57" i="1"/>
  <c r="F57" i="1"/>
  <c r="AT57" i="1" s="1"/>
  <c r="F56" i="1"/>
  <c r="O55" i="1"/>
  <c r="F55" i="1"/>
  <c r="F54" i="1"/>
  <c r="F53" i="1"/>
  <c r="F52" i="1"/>
  <c r="O46" i="1"/>
  <c r="F46" i="1"/>
  <c r="F45" i="1"/>
  <c r="O42" i="1"/>
  <c r="F42" i="1"/>
  <c r="F41" i="1"/>
  <c r="O41" i="1"/>
  <c r="F40" i="1"/>
  <c r="F39" i="1"/>
  <c r="F38" i="1"/>
  <c r="O37" i="1"/>
  <c r="O36" i="1"/>
  <c r="F36" i="1"/>
  <c r="O35" i="1"/>
  <c r="O34" i="1"/>
  <c r="F34" i="1"/>
  <c r="O33" i="1"/>
  <c r="O31" i="1"/>
  <c r="O27" i="1"/>
  <c r="O22" i="1"/>
  <c r="AP1" i="1"/>
  <c r="F20" i="1"/>
  <c r="O20" i="1"/>
  <c r="F19" i="1"/>
  <c r="F18" i="1"/>
  <c r="O18" i="1"/>
  <c r="O17" i="1"/>
  <c r="F17" i="1"/>
  <c r="O16" i="1"/>
  <c r="F16" i="1"/>
  <c r="AT16" i="1" s="1"/>
  <c r="F15" i="1"/>
  <c r="O14" i="1"/>
  <c r="F14" i="1"/>
  <c r="AT14" i="1" s="1"/>
  <c r="O13" i="1"/>
  <c r="O12" i="1"/>
  <c r="F12" i="1"/>
  <c r="AT12" i="1" s="1"/>
  <c r="F8" i="1"/>
  <c r="F6" i="1"/>
  <c r="F4" i="1"/>
  <c r="AT62" i="1" l="1"/>
  <c r="AT46" i="1"/>
  <c r="AT55" i="1"/>
  <c r="AT63" i="1"/>
  <c r="AT65" i="1"/>
  <c r="AT73" i="1"/>
  <c r="AT42" i="1"/>
  <c r="AT110" i="1"/>
  <c r="AT17" i="1"/>
  <c r="AT34" i="1"/>
  <c r="AT58" i="1"/>
  <c r="AT66" i="1"/>
  <c r="AT64" i="1"/>
  <c r="AT72" i="1"/>
  <c r="AT20" i="1"/>
  <c r="AT41" i="1"/>
  <c r="AT18" i="1"/>
  <c r="AT36" i="1"/>
  <c r="AT114" i="1"/>
  <c r="O21" i="1"/>
  <c r="O39" i="1"/>
  <c r="AT39" i="1" s="1"/>
  <c r="F33" i="1"/>
  <c r="AT33" i="1" s="1"/>
  <c r="O49" i="1"/>
  <c r="O15" i="1"/>
  <c r="AT15" i="1" s="1"/>
  <c r="O32" i="1"/>
  <c r="F98" i="1"/>
  <c r="O24" i="1"/>
  <c r="O30" i="1"/>
  <c r="F35" i="1"/>
  <c r="AT35" i="1" s="1"/>
  <c r="O45" i="1"/>
  <c r="AT45" i="1" s="1"/>
  <c r="O19" i="1"/>
  <c r="AT19" i="1" s="1"/>
  <c r="F22" i="1"/>
  <c r="AT22" i="1" s="1"/>
  <c r="F32" i="1"/>
  <c r="O50" i="1"/>
  <c r="O61" i="1"/>
  <c r="O40" i="1"/>
  <c r="AT40" i="1" s="1"/>
  <c r="F24" i="1"/>
  <c r="O23" i="1"/>
  <c r="O56" i="1"/>
  <c r="AT56" i="1" s="1"/>
  <c r="F96" i="1"/>
  <c r="O4" i="1"/>
  <c r="AT4" i="1" s="1"/>
  <c r="F21" i="1"/>
  <c r="F30" i="1"/>
  <c r="O53" i="1"/>
  <c r="AT53" i="1" s="1"/>
  <c r="F60" i="1"/>
  <c r="AT60" i="1" s="1"/>
  <c r="F61" i="1"/>
  <c r="F3" i="1"/>
  <c r="AT3" i="1" s="1"/>
  <c r="F31" i="1"/>
  <c r="AT31" i="1" s="1"/>
  <c r="F49" i="1"/>
  <c r="F23" i="1"/>
  <c r="O51" i="1"/>
  <c r="O112" i="1"/>
  <c r="O111" i="1"/>
  <c r="O38" i="1"/>
  <c r="AT38" i="1" s="1"/>
  <c r="O59" i="1"/>
  <c r="AT59" i="1" s="1"/>
  <c r="O103" i="1"/>
  <c r="AT103" i="1" s="1"/>
  <c r="F13" i="1"/>
  <c r="AT13" i="1" s="1"/>
  <c r="F37" i="1"/>
  <c r="AT37" i="1" s="1"/>
  <c r="F50" i="1"/>
  <c r="O52" i="1"/>
  <c r="AT52" i="1" s="1"/>
  <c r="F51" i="1"/>
  <c r="F27" i="1"/>
  <c r="AT27" i="1" s="1"/>
  <c r="O54" i="1"/>
  <c r="AT54" i="1" s="1"/>
  <c r="F97" i="1"/>
  <c r="F102" i="1"/>
  <c r="AT113" i="1"/>
  <c r="O104" i="1"/>
  <c r="AT104" i="1" s="1"/>
  <c r="F117" i="1"/>
  <c r="AT117" i="1" s="1"/>
  <c r="F105" i="1"/>
  <c r="F116" i="1"/>
  <c r="AT116" i="1" s="1"/>
  <c r="F112" i="1"/>
  <c r="AT50" i="1" l="1"/>
  <c r="AT30" i="1"/>
  <c r="AT112" i="1"/>
  <c r="AT32" i="1"/>
  <c r="AT61" i="1"/>
  <c r="AT21" i="1"/>
  <c r="AT23" i="1"/>
  <c r="AT51" i="1"/>
  <c r="AT49" i="1"/>
  <c r="AT24" i="1"/>
  <c r="O100" i="1"/>
  <c r="AT100" i="1" s="1"/>
  <c r="O102" i="1"/>
  <c r="AT102" i="1" s="1"/>
  <c r="O101" i="1"/>
  <c r="AT101" i="1" s="1"/>
  <c r="F11" i="1"/>
  <c r="F48" i="1"/>
  <c r="O29" i="1"/>
  <c r="O28" i="1"/>
  <c r="O106" i="1"/>
  <c r="AT106" i="1" s="1"/>
  <c r="O10" i="1"/>
  <c r="O109" i="1"/>
  <c r="AT109" i="1" s="1"/>
  <c r="O47" i="1"/>
  <c r="F29" i="1"/>
  <c r="F111" i="1"/>
  <c r="AT111" i="1" s="1"/>
  <c r="O107" i="1"/>
  <c r="AT107" i="1" s="1"/>
  <c r="O99" i="1"/>
  <c r="AT99" i="1" s="1"/>
  <c r="O48" i="1"/>
  <c r="F95" i="1"/>
  <c r="O108" i="1"/>
  <c r="AT108" i="1" s="1"/>
  <c r="O11" i="1"/>
  <c r="F28" i="1"/>
  <c r="AT28" i="1" s="1"/>
  <c r="AT29" i="1" l="1"/>
  <c r="AT48" i="1"/>
  <c r="AT11" i="1"/>
  <c r="O70" i="1"/>
  <c r="O98" i="1"/>
  <c r="AT98" i="1" s="1"/>
  <c r="O105" i="1"/>
  <c r="AT105" i="1" s="1"/>
  <c r="O97" i="1"/>
  <c r="AT97" i="1" s="1"/>
  <c r="F47" i="1"/>
  <c r="AT47" i="1" s="1"/>
  <c r="F70" i="1"/>
  <c r="O96" i="1"/>
  <c r="AT96" i="1" s="1"/>
  <c r="F10" i="1"/>
  <c r="AT10" i="1" s="1"/>
  <c r="AT70" i="1" l="1"/>
  <c r="O69" i="1"/>
  <c r="O95" i="1"/>
  <c r="AT95" i="1" s="1"/>
  <c r="O71" i="1"/>
  <c r="AT71" i="1" s="1"/>
  <c r="F69" i="1"/>
  <c r="AT69" i="1" l="1"/>
  <c r="O75" i="1"/>
  <c r="AT75" i="1" s="1"/>
  <c r="F68" i="1" l="1"/>
  <c r="O74" i="1"/>
  <c r="AT74" i="1" s="1"/>
  <c r="O68" i="1" l="1"/>
  <c r="AT68" i="1" s="1"/>
  <c r="F7" i="1"/>
  <c r="F9" i="1" l="1"/>
  <c r="O8" i="1" l="1"/>
  <c r="AT8" i="1" s="1"/>
  <c r="O7" i="1" l="1"/>
  <c r="AT7" i="1" s="1"/>
  <c r="O9" i="1" l="1"/>
  <c r="AT9" i="1" s="1"/>
  <c r="O6" i="1" l="1"/>
  <c r="AT6" i="1" s="1"/>
</calcChain>
</file>

<file path=xl/sharedStrings.xml><?xml version="1.0" encoding="utf-8"?>
<sst xmlns="http://schemas.openxmlformats.org/spreadsheetml/2006/main" count="166" uniqueCount="130">
  <si>
    <t>Géothermie</t>
  </si>
  <si>
    <t>Stockage</t>
  </si>
  <si>
    <t>Coke</t>
  </si>
  <si>
    <t>Lignite</t>
  </si>
  <si>
    <t>Goudron, benzol</t>
  </si>
  <si>
    <t>Fioul léger</t>
  </si>
  <si>
    <t>Pétrole lampant</t>
  </si>
  <si>
    <t>Fioul lourd</t>
  </si>
  <si>
    <t>Coke de pétrole</t>
  </si>
  <si>
    <t>Essence</t>
  </si>
  <si>
    <t>Kérosène</t>
  </si>
  <si>
    <t>Butane, propane, GPL</t>
  </si>
  <si>
    <t>Autre pétrole</t>
  </si>
  <si>
    <t>Gaz naturel</t>
  </si>
  <si>
    <t>Gaz de cokerie</t>
  </si>
  <si>
    <t>Gaz de haut-fourneau</t>
  </si>
  <si>
    <t>Autres gaz récupérés</t>
  </si>
  <si>
    <t>Bois, sous-prod. Bois</t>
  </si>
  <si>
    <t>Sous-produits végétaux</t>
  </si>
  <si>
    <t>Liqueur noire</t>
  </si>
  <si>
    <t>Biogaz</t>
  </si>
  <si>
    <t>Biodiesel</t>
  </si>
  <si>
    <t>Bioéthanol</t>
  </si>
  <si>
    <t>Autre biocarburant</t>
  </si>
  <si>
    <t>Déchets industriels renouvelables</t>
  </si>
  <si>
    <t>Déchets municipaux renouvelables</t>
  </si>
  <si>
    <t>Charbon de bois</t>
  </si>
  <si>
    <t>Déchets animaux</t>
  </si>
  <si>
    <t>Pompes à chaleur</t>
  </si>
  <si>
    <t>Solaire thermique</t>
  </si>
  <si>
    <t>Electricité</t>
  </si>
  <si>
    <t>Chaleur vapeur</t>
  </si>
  <si>
    <t>chaleur issue de la géotermie</t>
  </si>
  <si>
    <t>Déchets industriels (non-renouvelables)</t>
  </si>
  <si>
    <t>Déchets municipaux non-renouvelables</t>
  </si>
  <si>
    <t>Autres combustibles</t>
  </si>
  <si>
    <t>Combustible nucléaire</t>
  </si>
  <si>
    <t>Solaire photo voltaïque</t>
  </si>
  <si>
    <t>Energie éolienne</t>
  </si>
  <si>
    <t>Hydro-électricité</t>
  </si>
  <si>
    <t>Total solides</t>
  </si>
  <si>
    <t>Total produits pétroliers</t>
  </si>
  <si>
    <t>Total énergies renouvelables</t>
  </si>
  <si>
    <t>Total</t>
  </si>
  <si>
    <t>Production primaire</t>
  </si>
  <si>
    <t>Produits récupérés et recyclés</t>
  </si>
  <si>
    <t>Importations</t>
  </si>
  <si>
    <t>Exportations</t>
  </si>
  <si>
    <t>Consom. intér. brute</t>
  </si>
  <si>
    <t>Aérien international</t>
  </si>
  <si>
    <t>Approvisionnement énergétique total</t>
  </si>
  <si>
    <t>Entrées en transform.</t>
  </si>
  <si>
    <t>Centrales électriques</t>
  </si>
  <si>
    <t>Nucléaire</t>
  </si>
  <si>
    <t>Thermique classique</t>
  </si>
  <si>
    <t>TGV</t>
  </si>
  <si>
    <t>TAG-Turbojets</t>
  </si>
  <si>
    <t>Incinérateurs</t>
  </si>
  <si>
    <t>Autr.centr.(cog.et autop.)</t>
  </si>
  <si>
    <t>Cogén. publiques et partenariat</t>
  </si>
  <si>
    <t>Cogén. Autoprod. (elec. et chal vendue)</t>
  </si>
  <si>
    <t>Autres sources de production</t>
  </si>
  <si>
    <t>Centrales hydrauliques</t>
  </si>
  <si>
    <t>Eoliennes</t>
  </si>
  <si>
    <t>Solaire photovoltaïque</t>
  </si>
  <si>
    <t>Accumulation par pompage</t>
  </si>
  <si>
    <t>Batteries sur réseau</t>
  </si>
  <si>
    <t>Sorties de transform.</t>
  </si>
  <si>
    <t>Echange entre produits</t>
  </si>
  <si>
    <t>Cons. branche énergie</t>
  </si>
  <si>
    <t>Stockage (acc par pompage/batteries)</t>
  </si>
  <si>
    <t>Pertes en transmission et distribution</t>
  </si>
  <si>
    <t>Pertes en transmission</t>
  </si>
  <si>
    <t>Pertes en distribution</t>
  </si>
  <si>
    <t>Dont pertes non-techniques</t>
  </si>
  <si>
    <t>Charbon et agglomérés de houille</t>
  </si>
  <si>
    <t>Consommation finale</t>
  </si>
  <si>
    <t>Industrie</t>
  </si>
  <si>
    <t>Sidérurgie</t>
  </si>
  <si>
    <t>Non ferreux</t>
  </si>
  <si>
    <t>Chimie</t>
  </si>
  <si>
    <t>Engrais</t>
  </si>
  <si>
    <t>Autres</t>
  </si>
  <si>
    <t>Minéraux non métalliques</t>
  </si>
  <si>
    <t>Ciment</t>
  </si>
  <si>
    <t>Verre</t>
  </si>
  <si>
    <t>Alimentation</t>
  </si>
  <si>
    <t>Textile</t>
  </si>
  <si>
    <t>Papier</t>
  </si>
  <si>
    <t>Fabrications métalliques</t>
  </si>
  <si>
    <t>Autres industries</t>
  </si>
  <si>
    <t>Construction</t>
  </si>
  <si>
    <t>Transport</t>
  </si>
  <si>
    <t>dont de marchandises</t>
  </si>
  <si>
    <t>dont de personnes</t>
  </si>
  <si>
    <t>Ferroviaire</t>
  </si>
  <si>
    <t>Trains de marchandises</t>
  </si>
  <si>
    <t>Trains de voyageurs</t>
  </si>
  <si>
    <t>Métro léger</t>
  </si>
  <si>
    <t>Routier</t>
  </si>
  <si>
    <t>Transport de marchandises</t>
  </si>
  <si>
    <t>Transport de personnes</t>
  </si>
  <si>
    <t>Aérien national</t>
  </si>
  <si>
    <t>Civil de marchandises</t>
  </si>
  <si>
    <t>Civil de voyageurs</t>
  </si>
  <si>
    <t>Militaire</t>
  </si>
  <si>
    <t>Navigation intérieure</t>
  </si>
  <si>
    <t>Transport par pipeline</t>
  </si>
  <si>
    <t>Domestique &amp; équival.</t>
  </si>
  <si>
    <t>Agriculture/Sylviculture</t>
  </si>
  <si>
    <t>Agriculture</t>
  </si>
  <si>
    <t>Sylviculture</t>
  </si>
  <si>
    <t>Pêche (aquaculture, pêcheries)</t>
  </si>
  <si>
    <t>Logement</t>
  </si>
  <si>
    <t>Tertiaire</t>
  </si>
  <si>
    <t>Autres secteurs</t>
  </si>
  <si>
    <t>Machines</t>
  </si>
  <si>
    <t>Bois et produits du bois</t>
  </si>
  <si>
    <t>Cons. finale non-énergétique</t>
  </si>
  <si>
    <t>Total gaz naturel et dérivés</t>
  </si>
  <si>
    <t>Dont OFF ROAD</t>
  </si>
  <si>
    <t>dont off-road industrie</t>
  </si>
  <si>
    <t>dont off-road tertiaire</t>
  </si>
  <si>
    <t>dont off-road logement</t>
  </si>
  <si>
    <t>dont off-road agriculture/sylviculture/pêche</t>
  </si>
  <si>
    <t>Cons. finale énergétique</t>
  </si>
  <si>
    <t>BILAN ENERGETIQUE DE LA REGION WALLONNE (GWh PCI)</t>
  </si>
  <si>
    <t>0</t>
  </si>
  <si>
    <t>Matériel de transport</t>
  </si>
  <si>
    <t>Pas spécifié ailleurs (industrie)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</si>
</sst>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0.0"/>
    <numFmt numFmtId="166" formatCode="#,##0;\-#,##0;&quot;--&quot;;&quot;--&quot;"/>
    <numFmt numFmtId="167" formatCode="#,##0.0;\-#,##0.0;&quot;--&quot;;&quot;--&quot;"/>
  </numFmts>
  <fonts count="29" x14ac:knownFonts="1"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sz val="9"/>
      <color theme="1"/>
      <name val="Aptos Narrow"/>
      <family val="2"/>
      <scheme val="minor"/>
    </font>
    <font>
      <b/>
      <sz val="14"/>
      <color theme="1"/>
      <name val="Arial"/>
      <family val="2"/>
    </font>
    <font>
      <sz val="9"/>
      <color indexed="8"/>
      <name val="Aptos Narrow"/>
      <family val="2"/>
      <scheme val="minor"/>
    </font>
    <font>
      <b/>
      <sz val="28"/>
      <color theme="1"/>
      <name val="Aptos Narrow"/>
      <family val="2"/>
      <scheme val="minor"/>
    </font>
    <font>
      <sz val="9"/>
      <color rgb="FF000000"/>
      <name val="Aptos Narrow"/>
      <family val="2"/>
      <scheme val="minor"/>
    </font>
    <font>
      <sz val="9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9"/>
      <color indexed="8"/>
      <name val="Aptos Narrow"/>
      <family val="2"/>
      <scheme val="minor"/>
    </font>
    <font>
      <b/>
      <sz val="9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color indexed="8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i/>
      <sz val="9"/>
      <name val="Aptos Narrow"/>
      <family val="2"/>
      <scheme val="minor"/>
    </font>
    <font>
      <sz val="8"/>
      <name val="Arial"/>
      <family val="2"/>
    </font>
    <font>
      <b/>
      <i/>
      <sz val="9"/>
      <name val="Aptos Narrow"/>
      <family val="2"/>
      <scheme val="minor"/>
    </font>
    <font>
      <i/>
      <sz val="8"/>
      <name val="Aptos Narrow"/>
      <family val="2"/>
      <scheme val="minor"/>
    </font>
    <font>
      <sz val="10"/>
      <color theme="1"/>
      <name val="Aptos Narrow"/>
      <family val="2"/>
      <scheme val="minor"/>
    </font>
    <font>
      <i/>
      <sz val="9"/>
      <color indexed="8"/>
      <name val="Aptos Narrow"/>
      <family val="2"/>
      <scheme val="minor"/>
    </font>
    <font>
      <b/>
      <i/>
      <sz val="9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i/>
      <sz val="11"/>
      <name val="Aptos Narrow"/>
      <family val="2"/>
      <scheme val="minor"/>
    </font>
    <font>
      <b/>
      <i/>
      <sz val="11"/>
      <color indexed="8"/>
      <name val="Aptos Narrow"/>
      <family val="2"/>
      <scheme val="minor"/>
    </font>
    <font>
      <b/>
      <i/>
      <sz val="10"/>
      <color indexed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dashed">
        <color auto="1"/>
      </left>
      <right style="thin">
        <color auto="1"/>
      </right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ashed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ashed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dashed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dashed">
        <color auto="1"/>
      </left>
      <right style="thin">
        <color auto="1"/>
      </right>
      <top style="thin">
        <color indexed="64"/>
      </top>
      <bottom style="dashed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ashed">
        <color indexed="64"/>
      </bottom>
      <diagonal/>
    </border>
    <border>
      <left/>
      <right/>
      <top/>
      <bottom style="dashed">
        <color auto="1"/>
      </bottom>
      <diagonal/>
    </border>
    <border>
      <left style="dashed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5" fillId="0" borderId="0"/>
    <xf numFmtId="0" fontId="15" fillId="0" borderId="0"/>
  </cellStyleXfs>
  <cellXfs count="93">
    <xf numFmtId="0" fontId="0" fillId="0" borderId="0" xfId="0"/>
    <xf numFmtId="0" fontId="2" fillId="0" borderId="0" xfId="1" applyFont="1"/>
    <xf numFmtId="0" fontId="3" fillId="0" borderId="0" xfId="1" applyFont="1"/>
    <xf numFmtId="0" fontId="5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textRotation="90" wrapText="1"/>
    </xf>
    <xf numFmtId="0" fontId="6" fillId="0" borderId="1" xfId="0" applyFont="1" applyBorder="1" applyAlignment="1">
      <alignment horizontal="center" textRotation="90" wrapText="1"/>
    </xf>
    <xf numFmtId="0" fontId="8" fillId="0" borderId="0" xfId="1" applyFont="1"/>
    <xf numFmtId="0" fontId="4" fillId="0" borderId="2" xfId="1" applyFont="1" applyBorder="1" applyAlignment="1">
      <alignment horizontal="right" wrapText="1"/>
    </xf>
    <xf numFmtId="49" fontId="2" fillId="0" borderId="0" xfId="1" applyNumberFormat="1" applyFont="1" applyAlignment="1">
      <alignment textRotation="90" wrapText="1"/>
    </xf>
    <xf numFmtId="166" fontId="2" fillId="0" borderId="0" xfId="1" applyNumberFormat="1" applyFont="1"/>
    <xf numFmtId="0" fontId="10" fillId="0" borderId="0" xfId="1" applyFont="1"/>
    <xf numFmtId="167" fontId="10" fillId="0" borderId="0" xfId="1" applyNumberFormat="1" applyFont="1"/>
    <xf numFmtId="167" fontId="7" fillId="0" borderId="0" xfId="1" applyNumberFormat="1" applyFont="1"/>
    <xf numFmtId="0" fontId="11" fillId="0" borderId="0" xfId="1" applyFont="1"/>
    <xf numFmtId="167" fontId="12" fillId="0" borderId="0" xfId="1" applyNumberFormat="1" applyFont="1" applyAlignment="1">
      <alignment horizontal="right" wrapText="1"/>
    </xf>
    <xf numFmtId="0" fontId="13" fillId="0" borderId="0" xfId="1" applyFont="1"/>
    <xf numFmtId="0" fontId="7" fillId="0" borderId="0" xfId="1" applyFont="1" applyAlignment="1">
      <alignment horizontal="left" indent="1"/>
    </xf>
    <xf numFmtId="167" fontId="4" fillId="0" borderId="0" xfId="1" applyNumberFormat="1" applyFont="1" applyAlignment="1">
      <alignment horizontal="right" wrapText="1"/>
    </xf>
    <xf numFmtId="0" fontId="14" fillId="0" borderId="0" xfId="1" applyFont="1" applyAlignment="1">
      <alignment horizontal="left" indent="2"/>
    </xf>
    <xf numFmtId="167" fontId="14" fillId="0" borderId="0" xfId="1" applyNumberFormat="1" applyFont="1"/>
    <xf numFmtId="0" fontId="16" fillId="0" borderId="0" xfId="3" applyFont="1" applyAlignment="1">
      <alignment horizontal="left" indent="2"/>
    </xf>
    <xf numFmtId="167" fontId="16" fillId="0" borderId="0" xfId="1" applyNumberFormat="1" applyFont="1"/>
    <xf numFmtId="0" fontId="17" fillId="0" borderId="0" xfId="3" applyFont="1" applyAlignment="1">
      <alignment horizontal="left" indent="3"/>
    </xf>
    <xf numFmtId="167" fontId="17" fillId="0" borderId="0" xfId="1" applyNumberFormat="1" applyFont="1"/>
    <xf numFmtId="0" fontId="7" fillId="0" borderId="0" xfId="1" applyFont="1" applyAlignment="1">
      <alignment horizontal="left" indent="2"/>
    </xf>
    <xf numFmtId="0" fontId="18" fillId="0" borderId="0" xfId="1" applyFont="1"/>
    <xf numFmtId="167" fontId="2" fillId="0" borderId="0" xfId="1" applyNumberFormat="1" applyFont="1"/>
    <xf numFmtId="0" fontId="14" fillId="0" borderId="0" xfId="4" applyFont="1" applyAlignment="1" applyProtection="1">
      <alignment horizontal="left" indent="2"/>
      <protection hidden="1"/>
    </xf>
    <xf numFmtId="167" fontId="19" fillId="0" borderId="0" xfId="1" applyNumberFormat="1" applyFont="1" applyAlignment="1">
      <alignment horizontal="right" wrapText="1"/>
    </xf>
    <xf numFmtId="0" fontId="14" fillId="0" borderId="0" xfId="4" applyFont="1" applyAlignment="1" applyProtection="1">
      <alignment horizontal="left" indent="3"/>
      <protection hidden="1"/>
    </xf>
    <xf numFmtId="165" fontId="7" fillId="0" borderId="0" xfId="1" applyNumberFormat="1" applyFont="1" applyAlignment="1">
      <alignment horizontal="left" indent="1"/>
    </xf>
    <xf numFmtId="165" fontId="14" fillId="0" borderId="0" xfId="1" applyNumberFormat="1" applyFont="1" applyAlignment="1">
      <alignment horizontal="left" indent="2"/>
    </xf>
    <xf numFmtId="165" fontId="14" fillId="0" borderId="0" xfId="1" applyNumberFormat="1" applyFont="1" applyAlignment="1">
      <alignment horizontal="left" indent="1"/>
    </xf>
    <xf numFmtId="0" fontId="16" fillId="0" borderId="0" xfId="1" applyFont="1" applyAlignment="1">
      <alignment horizontal="left" indent="1"/>
    </xf>
    <xf numFmtId="167" fontId="20" fillId="0" borderId="0" xfId="1" applyNumberFormat="1" applyFont="1" applyAlignment="1">
      <alignment horizontal="right" wrapText="1"/>
    </xf>
    <xf numFmtId="167" fontId="16" fillId="0" borderId="0" xfId="1" applyNumberFormat="1" applyFont="1" applyAlignment="1">
      <alignment horizontal="right"/>
    </xf>
    <xf numFmtId="167" fontId="14" fillId="0" borderId="0" xfId="1" applyNumberFormat="1" applyFont="1" applyAlignment="1">
      <alignment horizontal="right"/>
    </xf>
    <xf numFmtId="0" fontId="2" fillId="0" borderId="0" xfId="1" applyFont="1" applyAlignment="1">
      <alignment horizontal="left" indent="1"/>
    </xf>
    <xf numFmtId="0" fontId="4" fillId="0" borderId="2" xfId="1" applyFont="1" applyBorder="1" applyAlignment="1">
      <alignment horizontal="left"/>
    </xf>
    <xf numFmtId="0" fontId="4" fillId="0" borderId="2" xfId="1" applyFont="1" applyBorder="1" applyAlignment="1">
      <alignment horizontal="left" wrapText="1"/>
    </xf>
    <xf numFmtId="0" fontId="7" fillId="0" borderId="0" xfId="1" applyFont="1"/>
    <xf numFmtId="0" fontId="4" fillId="0" borderId="0" xfId="1" applyFont="1" applyAlignment="1">
      <alignment horizontal="right" wrapText="1"/>
    </xf>
    <xf numFmtId="0" fontId="21" fillId="0" borderId="0" xfId="1" applyFont="1"/>
    <xf numFmtId="0" fontId="4" fillId="0" borderId="5" xfId="1" applyFont="1" applyBorder="1" applyAlignment="1">
      <alignment horizontal="right" wrapText="1"/>
    </xf>
    <xf numFmtId="0" fontId="4" fillId="0" borderId="6" xfId="1" applyFont="1" applyBorder="1" applyAlignment="1">
      <alignment horizontal="right" wrapText="1"/>
    </xf>
    <xf numFmtId="0" fontId="4" fillId="0" borderId="5" xfId="1" applyFont="1" applyBorder="1" applyAlignment="1">
      <alignment horizontal="left"/>
    </xf>
    <xf numFmtId="167" fontId="10" fillId="0" borderId="4" xfId="1" applyNumberFormat="1" applyFont="1" applyBorder="1"/>
    <xf numFmtId="0" fontId="22" fillId="0" borderId="8" xfId="1" applyFont="1" applyBorder="1"/>
    <xf numFmtId="167" fontId="23" fillId="0" borderId="8" xfId="1" applyNumberFormat="1" applyFont="1" applyBorder="1" applyAlignment="1">
      <alignment horizontal="right" wrapText="1"/>
    </xf>
    <xf numFmtId="0" fontId="11" fillId="0" borderId="10" xfId="1" applyFont="1" applyBorder="1"/>
    <xf numFmtId="167" fontId="12" fillId="0" borderId="10" xfId="1" applyNumberFormat="1" applyFont="1" applyBorder="1" applyAlignment="1">
      <alignment horizontal="right" wrapText="1"/>
    </xf>
    <xf numFmtId="0" fontId="11" fillId="0" borderId="3" xfId="1" applyFont="1" applyBorder="1"/>
    <xf numFmtId="167" fontId="12" fillId="0" borderId="3" xfId="1" applyNumberFormat="1" applyFont="1" applyBorder="1" applyAlignment="1">
      <alignment horizontal="right" wrapText="1"/>
    </xf>
    <xf numFmtId="0" fontId="11" fillId="0" borderId="8" xfId="1" applyFont="1" applyBorder="1"/>
    <xf numFmtId="167" fontId="11" fillId="0" borderId="4" xfId="1" applyNumberFormat="1" applyFont="1" applyBorder="1"/>
    <xf numFmtId="167" fontId="11" fillId="0" borderId="11" xfId="1" applyNumberFormat="1" applyFont="1" applyBorder="1"/>
    <xf numFmtId="167" fontId="11" fillId="0" borderId="12" xfId="1" applyNumberFormat="1" applyFont="1" applyBorder="1"/>
    <xf numFmtId="167" fontId="2" fillId="0" borderId="8" xfId="1" applyNumberFormat="1" applyFont="1" applyBorder="1"/>
    <xf numFmtId="167" fontId="8" fillId="0" borderId="9" xfId="1" applyNumberFormat="1" applyFont="1" applyBorder="1"/>
    <xf numFmtId="167" fontId="4" fillId="0" borderId="6" xfId="1" applyNumberFormat="1" applyFont="1" applyBorder="1" applyAlignment="1">
      <alignment horizontal="right" wrapText="1"/>
    </xf>
    <xf numFmtId="0" fontId="8" fillId="0" borderId="13" xfId="1" applyFont="1" applyBorder="1"/>
    <xf numFmtId="167" fontId="7" fillId="0" borderId="4" xfId="1" applyNumberFormat="1" applyFont="1" applyBorder="1"/>
    <xf numFmtId="0" fontId="10" fillId="0" borderId="18" xfId="1" applyFont="1" applyBorder="1"/>
    <xf numFmtId="167" fontId="9" fillId="0" borderId="18" xfId="1" applyNumberFormat="1" applyFont="1" applyBorder="1" applyAlignment="1">
      <alignment horizontal="right" wrapText="1"/>
    </xf>
    <xf numFmtId="167" fontId="10" fillId="0" borderId="19" xfId="1" applyNumberFormat="1" applyFont="1" applyBorder="1"/>
    <xf numFmtId="0" fontId="10" fillId="0" borderId="21" xfId="1" applyFont="1" applyBorder="1"/>
    <xf numFmtId="167" fontId="9" fillId="0" borderId="21" xfId="1" applyNumberFormat="1" applyFont="1" applyBorder="1" applyAlignment="1">
      <alignment horizontal="right" wrapText="1"/>
    </xf>
    <xf numFmtId="167" fontId="10" fillId="0" borderId="22" xfId="1" applyNumberFormat="1" applyFont="1" applyBorder="1"/>
    <xf numFmtId="0" fontId="11" fillId="0" borderId="21" xfId="1" applyFont="1" applyBorder="1"/>
    <xf numFmtId="167" fontId="12" fillId="0" borderId="21" xfId="1" applyNumberFormat="1" applyFont="1" applyBorder="1" applyAlignment="1">
      <alignment horizontal="right" wrapText="1"/>
    </xf>
    <xf numFmtId="167" fontId="11" fillId="0" borderId="22" xfId="1" applyNumberFormat="1" applyFont="1" applyBorder="1"/>
    <xf numFmtId="0" fontId="21" fillId="2" borderId="0" xfId="1" applyFont="1" applyFill="1"/>
    <xf numFmtId="0" fontId="13" fillId="0" borderId="7" xfId="1" applyFont="1" applyBorder="1" applyAlignment="1">
      <alignment horizontal="center" textRotation="90" wrapText="1"/>
    </xf>
    <xf numFmtId="167" fontId="11" fillId="0" borderId="9" xfId="1" applyNumberFormat="1" applyFont="1" applyBorder="1"/>
    <xf numFmtId="0" fontId="18" fillId="2" borderId="0" xfId="1" applyFont="1" applyFill="1"/>
    <xf numFmtId="167" fontId="11" fillId="0" borderId="19" xfId="1" applyNumberFormat="1" applyFont="1" applyBorder="1"/>
    <xf numFmtId="167" fontId="13" fillId="0" borderId="9" xfId="1" applyNumberFormat="1" applyFont="1" applyBorder="1"/>
    <xf numFmtId="167" fontId="25" fillId="0" borderId="4" xfId="1" applyNumberFormat="1" applyFont="1" applyBorder="1"/>
    <xf numFmtId="0" fontId="24" fillId="0" borderId="14" xfId="1" applyFont="1" applyBorder="1" applyAlignment="1">
      <alignment horizontal="center" textRotation="90" wrapText="1"/>
    </xf>
    <xf numFmtId="167" fontId="22" fillId="0" borderId="13" xfId="1" applyNumberFormat="1" applyFont="1" applyBorder="1"/>
    <xf numFmtId="167" fontId="23" fillId="0" borderId="15" xfId="1" applyNumberFormat="1" applyFont="1" applyBorder="1" applyAlignment="1">
      <alignment horizontal="right" wrapText="1"/>
    </xf>
    <xf numFmtId="167" fontId="23" fillId="0" borderId="13" xfId="1" applyNumberFormat="1" applyFont="1" applyBorder="1" applyAlignment="1">
      <alignment horizontal="right" wrapText="1"/>
    </xf>
    <xf numFmtId="167" fontId="23" fillId="0" borderId="23" xfId="1" applyNumberFormat="1" applyFont="1" applyBorder="1" applyAlignment="1">
      <alignment horizontal="right" wrapText="1"/>
    </xf>
    <xf numFmtId="167" fontId="26" fillId="0" borderId="13" xfId="1" applyNumberFormat="1" applyFont="1" applyBorder="1"/>
    <xf numFmtId="167" fontId="24" fillId="0" borderId="13" xfId="1" applyNumberFormat="1" applyFont="1" applyBorder="1"/>
    <xf numFmtId="167" fontId="27" fillId="0" borderId="13" xfId="1" applyNumberFormat="1" applyFont="1" applyBorder="1" applyAlignment="1">
      <alignment horizontal="right" wrapText="1"/>
    </xf>
    <xf numFmtId="167" fontId="23" fillId="0" borderId="16" xfId="1" applyNumberFormat="1" applyFont="1" applyBorder="1" applyAlignment="1">
      <alignment horizontal="right" wrapText="1"/>
    </xf>
    <xf numFmtId="167" fontId="23" fillId="0" borderId="17" xfId="1" applyNumberFormat="1" applyFont="1" applyBorder="1" applyAlignment="1">
      <alignment horizontal="right" wrapText="1"/>
    </xf>
    <xf numFmtId="167" fontId="23" fillId="0" borderId="20" xfId="1" applyNumberFormat="1" applyFont="1" applyBorder="1" applyAlignment="1">
      <alignment horizontal="right" wrapText="1"/>
    </xf>
    <xf numFmtId="167" fontId="26" fillId="0" borderId="13" xfId="1" applyNumberFormat="1" applyFont="1" applyBorder="1" applyAlignment="1">
      <alignment horizontal="right"/>
    </xf>
    <xf numFmtId="167" fontId="24" fillId="0" borderId="15" xfId="1" applyNumberFormat="1" applyFont="1" applyBorder="1"/>
    <xf numFmtId="167" fontId="21" fillId="0" borderId="13" xfId="1" applyNumberFormat="1" applyFont="1" applyBorder="1"/>
    <xf numFmtId="0" fontId="28" fillId="0" borderId="0" xfId="1" applyFont="1" applyAlignment="1">
      <alignment horizontal="left"/>
    </xf>
  </cellXfs>
  <cellStyles count="5">
    <cellStyle name="Milliers 5" xfId="2" xr:uid="{36B5029D-4C1F-4801-B723-089E0E53C181}"/>
    <cellStyle name="Normal" xfId="0" builtinId="0"/>
    <cellStyle name="Normal 2" xfId="1" xr:uid="{9A338F86-ECCF-4963-B84A-D87E51BF6249}"/>
    <cellStyle name="Normal 3" xfId="3" xr:uid="{DD5D40F6-E695-4DF2-AAA0-A46826F7C54A}"/>
    <cellStyle name="Normal_Newquest" xfId="4" xr:uid="{B234E7F0-B4FD-4A36-B31B-54EC8C264B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0D200-FC0A-4267-B0BD-AA187BDA2BC7}">
  <sheetPr>
    <tabColor rgb="FF0404FC"/>
  </sheetPr>
  <dimension ref="A1:BB125"/>
  <sheetViews>
    <sheetView tabSelected="1" workbookViewId="0">
      <pane xSplit="1" ySplit="2" topLeftCell="B3" activePane="bottomRight" state="frozen"/>
      <selection pane="topRight" activeCell="B1" sqref="B1"/>
      <selection pane="bottomLeft" activeCell="A5" sqref="A5"/>
      <selection pane="bottomRight" activeCell="A125" sqref="A125"/>
    </sheetView>
  </sheetViews>
  <sheetFormatPr baseColWidth="10" defaultColWidth="9.33203125" defaultRowHeight="12" outlineLevelCol="1" x14ac:dyDescent="0.25"/>
  <cols>
    <col min="1" max="1" width="31.6640625" style="1" customWidth="1"/>
    <col min="2" max="2" width="7.33203125" style="1" bestFit="1" customWidth="1" outlineLevel="1"/>
    <col min="3" max="3" width="5.5546875" style="1" bestFit="1" customWidth="1" outlineLevel="1"/>
    <col min="4" max="4" width="6.88671875" style="1" bestFit="1" customWidth="1" outlineLevel="1"/>
    <col min="5" max="5" width="2.88671875" style="1" bestFit="1" customWidth="1" outlineLevel="1"/>
    <col min="6" max="6" width="6.88671875" style="6" bestFit="1" customWidth="1"/>
    <col min="7" max="7" width="7.88671875" style="1" bestFit="1" customWidth="1" outlineLevel="1"/>
    <col min="8" max="8" width="3.5546875" style="1" bestFit="1" customWidth="1" outlineLevel="1"/>
    <col min="9" max="10" width="5.5546875" style="1" bestFit="1" customWidth="1" outlineLevel="1"/>
    <col min="11" max="14" width="6.88671875" style="1" bestFit="1" customWidth="1" outlineLevel="1"/>
    <col min="15" max="15" width="7.88671875" style="1" bestFit="1" customWidth="1"/>
    <col min="16" max="16" width="7.88671875" style="1" bestFit="1" customWidth="1" outlineLevel="1"/>
    <col min="17" max="17" width="2.88671875" style="1" bestFit="1" customWidth="1" outlineLevel="1"/>
    <col min="18" max="19" width="5.109375" style="1" bestFit="1" customWidth="1" outlineLevel="1"/>
    <col min="20" max="20" width="7.88671875" style="1" bestFit="1" customWidth="1"/>
    <col min="21" max="21" width="6.88671875" style="1" bestFit="1" customWidth="1" outlineLevel="1"/>
    <col min="22" max="22" width="5.5546875" style="1" bestFit="1" customWidth="1" outlineLevel="1"/>
    <col min="23" max="23" width="6.88671875" style="1" bestFit="1" customWidth="1" outlineLevel="1"/>
    <col min="24" max="24" width="6.109375" style="1" bestFit="1" customWidth="1" outlineLevel="1"/>
    <col min="25" max="25" width="6.88671875" style="1" bestFit="1" customWidth="1" outlineLevel="1"/>
    <col min="26" max="26" width="5.5546875" style="1" bestFit="1" customWidth="1" outlineLevel="1"/>
    <col min="27" max="27" width="3.5546875" style="1" bestFit="1" customWidth="1" outlineLevel="1"/>
    <col min="28" max="28" width="6.88671875" style="1" bestFit="1" customWidth="1" outlineLevel="1"/>
    <col min="29" max="29" width="7.33203125" style="1" bestFit="1" customWidth="1" outlineLevel="1"/>
    <col min="30" max="30" width="5.5546875" style="1" bestFit="1" customWidth="1" outlineLevel="1"/>
    <col min="31" max="31" width="4.5546875" style="1" bestFit="1" customWidth="1" outlineLevel="1"/>
    <col min="32" max="32" width="5.5546875" style="1" bestFit="1" customWidth="1" outlineLevel="1"/>
    <col min="33" max="33" width="4.5546875" style="1" bestFit="1" customWidth="1" outlineLevel="1"/>
    <col min="34" max="34" width="5.5546875" style="1" bestFit="1" customWidth="1" outlineLevel="1"/>
    <col min="35" max="36" width="7.44140625" style="1" bestFit="1" customWidth="1" outlineLevel="1"/>
    <col min="37" max="37" width="6.109375" style="1" bestFit="1" customWidth="1" outlineLevel="1"/>
    <col min="38" max="38" width="5.109375" style="1" bestFit="1" customWidth="1" outlineLevel="1"/>
    <col min="39" max="39" width="7.88671875" style="1" bestFit="1" customWidth="1"/>
    <col min="40" max="40" width="5.5546875" style="1" bestFit="1" customWidth="1"/>
    <col min="41" max="41" width="8.5546875" style="1" bestFit="1" customWidth="1"/>
    <col min="42" max="43" width="7.33203125" style="1" bestFit="1" customWidth="1"/>
    <col min="44" max="44" width="5.109375" style="1" bestFit="1" customWidth="1"/>
    <col min="45" max="45" width="7.88671875" style="1" bestFit="1" customWidth="1"/>
    <col min="46" max="46" width="8.88671875" style="6" bestFit="1" customWidth="1"/>
    <col min="47" max="47" width="9.33203125" style="1" customWidth="1"/>
    <col min="48" max="16384" width="9.33203125" style="1"/>
  </cols>
  <sheetData>
    <row r="1" spans="1:54" ht="17.399999999999999" x14ac:dyDescent="0.3">
      <c r="A1" s="2" t="s">
        <v>126</v>
      </c>
      <c r="F1" s="1"/>
      <c r="AJ1" s="9"/>
      <c r="AK1" s="8"/>
      <c r="AP1" s="9">
        <f>AO21-AO39</f>
        <v>0</v>
      </c>
      <c r="AT1" s="60"/>
    </row>
    <row r="2" spans="1:54" ht="78.599999999999994" customHeight="1" x14ac:dyDescent="0.25">
      <c r="A2" s="3">
        <v>2021</v>
      </c>
      <c r="B2" s="4" t="s">
        <v>75</v>
      </c>
      <c r="C2" s="4" t="s">
        <v>2</v>
      </c>
      <c r="D2" s="4" t="s">
        <v>3</v>
      </c>
      <c r="E2" s="4" t="s">
        <v>4</v>
      </c>
      <c r="F2" s="72" t="s">
        <v>40</v>
      </c>
      <c r="G2" s="5" t="s">
        <v>5</v>
      </c>
      <c r="H2" s="5" t="s">
        <v>6</v>
      </c>
      <c r="I2" s="4" t="s">
        <v>7</v>
      </c>
      <c r="J2" s="4" t="s">
        <v>8</v>
      </c>
      <c r="K2" s="5" t="s">
        <v>9</v>
      </c>
      <c r="L2" s="5" t="s">
        <v>10</v>
      </c>
      <c r="M2" s="4" t="s">
        <v>11</v>
      </c>
      <c r="N2" s="4" t="s">
        <v>12</v>
      </c>
      <c r="O2" s="72" t="s">
        <v>41</v>
      </c>
      <c r="P2" s="4" t="s">
        <v>13</v>
      </c>
      <c r="Q2" s="4" t="s">
        <v>14</v>
      </c>
      <c r="R2" s="4" t="s">
        <v>15</v>
      </c>
      <c r="S2" s="5" t="s">
        <v>16</v>
      </c>
      <c r="T2" s="72" t="s">
        <v>119</v>
      </c>
      <c r="U2" s="5" t="s">
        <v>17</v>
      </c>
      <c r="V2" s="5" t="s">
        <v>18</v>
      </c>
      <c r="W2" s="4" t="s">
        <v>19</v>
      </c>
      <c r="X2" s="4" t="s">
        <v>20</v>
      </c>
      <c r="Y2" s="4" t="s">
        <v>21</v>
      </c>
      <c r="Z2" s="4" t="s">
        <v>22</v>
      </c>
      <c r="AA2" s="4" t="s">
        <v>23</v>
      </c>
      <c r="AB2" s="4" t="s">
        <v>24</v>
      </c>
      <c r="AC2" s="4" t="s">
        <v>25</v>
      </c>
      <c r="AD2" s="4" t="s">
        <v>26</v>
      </c>
      <c r="AE2" s="4" t="s">
        <v>27</v>
      </c>
      <c r="AF2" s="4" t="s">
        <v>28</v>
      </c>
      <c r="AG2" s="4" t="s">
        <v>0</v>
      </c>
      <c r="AH2" s="4" t="s">
        <v>29</v>
      </c>
      <c r="AI2" s="4" t="s">
        <v>37</v>
      </c>
      <c r="AJ2" s="4" t="s">
        <v>38</v>
      </c>
      <c r="AK2" s="4" t="s">
        <v>39</v>
      </c>
      <c r="AL2" s="4" t="s">
        <v>32</v>
      </c>
      <c r="AM2" s="72" t="s">
        <v>42</v>
      </c>
      <c r="AN2" s="4" t="s">
        <v>31</v>
      </c>
      <c r="AO2" s="4" t="s">
        <v>30</v>
      </c>
      <c r="AP2" s="5" t="s">
        <v>33</v>
      </c>
      <c r="AQ2" s="5" t="s">
        <v>34</v>
      </c>
      <c r="AR2" s="5" t="s">
        <v>35</v>
      </c>
      <c r="AS2" s="4" t="s">
        <v>36</v>
      </c>
      <c r="AT2" s="78" t="s">
        <v>43</v>
      </c>
    </row>
    <row r="3" spans="1:54" ht="14.4" x14ac:dyDescent="0.3">
      <c r="A3" s="10" t="s">
        <v>44</v>
      </c>
      <c r="B3" s="11">
        <v>0</v>
      </c>
      <c r="C3" s="11">
        <v>0</v>
      </c>
      <c r="D3" s="11">
        <v>0</v>
      </c>
      <c r="E3" s="11">
        <v>0</v>
      </c>
      <c r="F3" s="54">
        <f t="shared" ref="F3:F34" si="0">SUM(B3:E3)</f>
        <v>0</v>
      </c>
      <c r="G3" s="11">
        <v>0</v>
      </c>
      <c r="H3" s="11">
        <v>0</v>
      </c>
      <c r="I3" s="11">
        <v>0</v>
      </c>
      <c r="J3" s="11">
        <v>0</v>
      </c>
      <c r="K3" s="11">
        <v>0</v>
      </c>
      <c r="L3" s="11">
        <v>0</v>
      </c>
      <c r="M3" s="11">
        <v>0</v>
      </c>
      <c r="N3" s="11">
        <v>0</v>
      </c>
      <c r="O3" s="54">
        <f t="shared" ref="O3:O34" si="1">SUM(G3:N3)</f>
        <v>0</v>
      </c>
      <c r="P3" s="11">
        <v>46.5045</v>
      </c>
      <c r="Q3" s="11">
        <v>0</v>
      </c>
      <c r="R3" s="11">
        <v>0</v>
      </c>
      <c r="S3" s="11">
        <v>0</v>
      </c>
      <c r="T3" s="54">
        <f>SUM(P3:S3)</f>
        <v>46.5045</v>
      </c>
      <c r="U3" s="11">
        <v>5929.6112220584164</v>
      </c>
      <c r="V3" s="11">
        <v>683.21247694444446</v>
      </c>
      <c r="W3" s="11">
        <v>418.6630217408333</v>
      </c>
      <c r="X3" s="11">
        <v>844.28155254253397</v>
      </c>
      <c r="Y3" s="11">
        <v>0</v>
      </c>
      <c r="Z3" s="11">
        <v>2094.8877650042446</v>
      </c>
      <c r="AA3" s="11">
        <v>5.0642261720324013</v>
      </c>
      <c r="AB3" s="11">
        <v>783.98427013528931</v>
      </c>
      <c r="AC3" s="11">
        <v>958.6944595555558</v>
      </c>
      <c r="AD3" s="11">
        <v>0</v>
      </c>
      <c r="AE3" s="11">
        <v>89.891138888888904</v>
      </c>
      <c r="AF3" s="11">
        <v>408.23753141883924</v>
      </c>
      <c r="AG3" s="11">
        <v>22.446303135666799</v>
      </c>
      <c r="AH3" s="11">
        <v>101.102</v>
      </c>
      <c r="AI3" s="11">
        <v>1407.6980000000001</v>
      </c>
      <c r="AJ3" s="11">
        <v>2226.4110000000001</v>
      </c>
      <c r="AK3" s="11">
        <v>414.06700000000001</v>
      </c>
      <c r="AL3" s="11">
        <v>0</v>
      </c>
      <c r="AM3" s="54">
        <f>SUM(U3:AL3)</f>
        <v>16388.251967596749</v>
      </c>
      <c r="AN3" s="11">
        <v>0</v>
      </c>
      <c r="AO3" s="11">
        <v>0</v>
      </c>
      <c r="AP3" s="11">
        <v>654.9513485269797</v>
      </c>
      <c r="AQ3" s="11">
        <v>1714.8012103888889</v>
      </c>
      <c r="AR3" s="11">
        <v>5.5325186347958812</v>
      </c>
      <c r="AS3" s="11">
        <v>0</v>
      </c>
      <c r="AT3" s="79">
        <f>SUM(F3,O3,T3,AM3:AS3)</f>
        <v>18810.041545147411</v>
      </c>
    </row>
    <row r="4" spans="1:54" ht="14.4" x14ac:dyDescent="0.3">
      <c r="A4" s="10" t="s">
        <v>45</v>
      </c>
      <c r="B4" s="11">
        <v>319.20122222222221</v>
      </c>
      <c r="C4" s="11">
        <v>0</v>
      </c>
      <c r="D4" s="11">
        <v>0</v>
      </c>
      <c r="E4" s="11">
        <v>0</v>
      </c>
      <c r="F4" s="54">
        <f t="shared" si="0"/>
        <v>319.20122222222221</v>
      </c>
      <c r="G4" s="11">
        <v>0</v>
      </c>
      <c r="H4" s="11">
        <v>0</v>
      </c>
      <c r="I4" s="11">
        <v>0</v>
      </c>
      <c r="J4" s="11">
        <v>0</v>
      </c>
      <c r="K4" s="11">
        <v>0</v>
      </c>
      <c r="L4" s="11">
        <v>0</v>
      </c>
      <c r="M4" s="11">
        <v>0</v>
      </c>
      <c r="N4" s="11">
        <v>0</v>
      </c>
      <c r="O4" s="54">
        <f t="shared" si="1"/>
        <v>0</v>
      </c>
      <c r="P4" s="11">
        <v>0</v>
      </c>
      <c r="Q4" s="11">
        <v>0</v>
      </c>
      <c r="R4" s="11">
        <v>0</v>
      </c>
      <c r="S4" s="11">
        <v>86.178292925161742</v>
      </c>
      <c r="T4" s="54">
        <f t="shared" ref="T4:T68" si="2">SUM(P4:S4)</f>
        <v>86.178292925161742</v>
      </c>
      <c r="U4" s="11">
        <v>0</v>
      </c>
      <c r="V4" s="11">
        <v>0</v>
      </c>
      <c r="W4" s="11">
        <v>0</v>
      </c>
      <c r="X4" s="11">
        <v>0</v>
      </c>
      <c r="Y4" s="11">
        <v>0</v>
      </c>
      <c r="Z4" s="11">
        <v>0</v>
      </c>
      <c r="AA4" s="11">
        <v>0</v>
      </c>
      <c r="AB4" s="11">
        <v>0</v>
      </c>
      <c r="AC4" s="11">
        <v>0</v>
      </c>
      <c r="AD4" s="11">
        <v>0</v>
      </c>
      <c r="AE4" s="11">
        <v>0</v>
      </c>
      <c r="AF4" s="11">
        <v>0</v>
      </c>
      <c r="AG4" s="11">
        <v>0</v>
      </c>
      <c r="AH4" s="11">
        <v>0</v>
      </c>
      <c r="AI4" s="11">
        <v>0</v>
      </c>
      <c r="AJ4" s="11">
        <v>0</v>
      </c>
      <c r="AK4" s="11">
        <v>0</v>
      </c>
      <c r="AL4" s="11">
        <v>0</v>
      </c>
      <c r="AM4" s="54">
        <f t="shared" ref="AM4:AM69" si="3">SUM(U4:AL4)</f>
        <v>0</v>
      </c>
      <c r="AN4" s="11">
        <v>303.75512692954328</v>
      </c>
      <c r="AO4" s="11">
        <v>0</v>
      </c>
      <c r="AP4" s="11">
        <v>0</v>
      </c>
      <c r="AQ4" s="11">
        <v>0</v>
      </c>
      <c r="AR4" s="11">
        <v>0</v>
      </c>
      <c r="AS4" s="11">
        <v>0</v>
      </c>
      <c r="AT4" s="79">
        <f t="shared" ref="AT4:AT68" si="4">SUM(F4,O4,T4,AM4:AS4)</f>
        <v>709.13464207692721</v>
      </c>
    </row>
    <row r="5" spans="1:54" ht="14.4" x14ac:dyDescent="0.3">
      <c r="A5" s="1" t="s">
        <v>46</v>
      </c>
      <c r="B5" s="12">
        <v>1110.3205192949338</v>
      </c>
      <c r="C5" s="12">
        <v>893.52814751824053</v>
      </c>
      <c r="D5" s="12">
        <v>1520.0803210444446</v>
      </c>
      <c r="E5" s="12">
        <v>0</v>
      </c>
      <c r="F5" s="54">
        <f t="shared" si="0"/>
        <v>3523.9289878576192</v>
      </c>
      <c r="G5" s="12">
        <v>35392.659529575139</v>
      </c>
      <c r="H5" s="12">
        <v>1.655833333333333</v>
      </c>
      <c r="I5" s="12">
        <v>260.25156968121644</v>
      </c>
      <c r="J5" s="12">
        <v>395.33271147499994</v>
      </c>
      <c r="K5" s="12">
        <v>6441.5405464633695</v>
      </c>
      <c r="L5" s="12">
        <v>8367.6392316000292</v>
      </c>
      <c r="M5" s="12">
        <v>1479.8845761874975</v>
      </c>
      <c r="N5" s="12">
        <v>1760.6823358721126</v>
      </c>
      <c r="O5" s="54">
        <f t="shared" si="1"/>
        <v>54099.646334187695</v>
      </c>
      <c r="P5" s="12">
        <v>44851.375999999997</v>
      </c>
      <c r="Q5" s="12">
        <v>0</v>
      </c>
      <c r="R5" s="12">
        <v>0</v>
      </c>
      <c r="S5" s="12">
        <v>0</v>
      </c>
      <c r="T5" s="54">
        <f t="shared" si="2"/>
        <v>44851.375999999997</v>
      </c>
      <c r="U5" s="12">
        <v>489.69399999999996</v>
      </c>
      <c r="V5" s="12">
        <v>0</v>
      </c>
      <c r="W5" s="12">
        <v>1674.6520869633334</v>
      </c>
      <c r="X5" s="12">
        <v>0</v>
      </c>
      <c r="Y5" s="12">
        <v>2181.9194007069245</v>
      </c>
      <c r="Z5" s="12">
        <v>0</v>
      </c>
      <c r="AA5" s="12">
        <v>0</v>
      </c>
      <c r="AB5" s="12">
        <v>783.98472969084503</v>
      </c>
      <c r="AC5" s="12">
        <v>0</v>
      </c>
      <c r="AD5" s="12">
        <v>116.30143216243184</v>
      </c>
      <c r="AE5" s="12">
        <v>0</v>
      </c>
      <c r="AF5" s="12">
        <v>0</v>
      </c>
      <c r="AG5" s="12">
        <v>0</v>
      </c>
      <c r="AH5" s="12">
        <v>0</v>
      </c>
      <c r="AI5" s="12">
        <v>0</v>
      </c>
      <c r="AJ5" s="12">
        <v>0</v>
      </c>
      <c r="AK5" s="12">
        <v>0</v>
      </c>
      <c r="AL5" s="12"/>
      <c r="AM5" s="54">
        <f t="shared" si="3"/>
        <v>5246.5516495235343</v>
      </c>
      <c r="AN5" s="12">
        <v>0</v>
      </c>
      <c r="AO5" s="12">
        <v>0</v>
      </c>
      <c r="AP5" s="12">
        <v>575.81630792657836</v>
      </c>
      <c r="AQ5" s="12">
        <v>0</v>
      </c>
      <c r="AR5" s="12">
        <v>0</v>
      </c>
      <c r="AS5" s="12">
        <v>74241.168000000005</v>
      </c>
      <c r="AT5" s="79">
        <f t="shared" si="4"/>
        <v>182538.48727949543</v>
      </c>
    </row>
    <row r="6" spans="1:54" ht="14.4" x14ac:dyDescent="0.3">
      <c r="A6" s="1" t="s">
        <v>47</v>
      </c>
      <c r="B6" s="12">
        <v>0</v>
      </c>
      <c r="C6" s="12">
        <v>0</v>
      </c>
      <c r="D6" s="12">
        <v>0</v>
      </c>
      <c r="E6" s="12">
        <v>0</v>
      </c>
      <c r="F6" s="54">
        <f t="shared" si="0"/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54">
        <f t="shared" si="1"/>
        <v>0</v>
      </c>
      <c r="P6" s="12">
        <v>0</v>
      </c>
      <c r="Q6" s="12">
        <v>0</v>
      </c>
      <c r="R6" s="12">
        <v>0</v>
      </c>
      <c r="S6" s="12">
        <v>0</v>
      </c>
      <c r="T6" s="54">
        <f t="shared" si="2"/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1540.129414016018</v>
      </c>
      <c r="AA6" s="12">
        <v>0</v>
      </c>
      <c r="AB6" s="12">
        <v>0</v>
      </c>
      <c r="AC6" s="12">
        <v>0</v>
      </c>
      <c r="AD6" s="12">
        <v>0</v>
      </c>
      <c r="AE6" s="12">
        <v>0</v>
      </c>
      <c r="AF6" s="12">
        <v>0</v>
      </c>
      <c r="AG6" s="12">
        <v>0</v>
      </c>
      <c r="AH6" s="12">
        <v>0</v>
      </c>
      <c r="AI6" s="12">
        <v>0</v>
      </c>
      <c r="AJ6" s="12">
        <v>0</v>
      </c>
      <c r="AK6" s="12">
        <v>0</v>
      </c>
      <c r="AL6" s="12">
        <v>0</v>
      </c>
      <c r="AM6" s="54">
        <f t="shared" si="3"/>
        <v>1540.129414016018</v>
      </c>
      <c r="AN6" s="12">
        <v>0</v>
      </c>
      <c r="AO6" s="12">
        <v>-11698.338727823379</v>
      </c>
      <c r="AP6" s="12">
        <v>0</v>
      </c>
      <c r="AQ6" s="12">
        <v>0</v>
      </c>
      <c r="AR6" s="12">
        <v>0</v>
      </c>
      <c r="AS6" s="12">
        <v>0</v>
      </c>
      <c r="AT6" s="79">
        <f t="shared" si="4"/>
        <v>-10158.209313807361</v>
      </c>
    </row>
    <row r="7" spans="1:54" s="42" customFormat="1" ht="15" thickBot="1" x14ac:dyDescent="0.35">
      <c r="A7" s="47" t="s">
        <v>48</v>
      </c>
      <c r="B7" s="48">
        <v>1429.5217415171558</v>
      </c>
      <c r="C7" s="48">
        <v>893.52814751824053</v>
      </c>
      <c r="D7" s="48">
        <v>1520.0792210444445</v>
      </c>
      <c r="E7" s="48">
        <v>0</v>
      </c>
      <c r="F7" s="73">
        <f t="shared" si="0"/>
        <v>3843.1291100798408</v>
      </c>
      <c r="G7" s="48">
        <v>35392.659714696587</v>
      </c>
      <c r="H7" s="48">
        <v>1.655833333333333</v>
      </c>
      <c r="I7" s="48">
        <v>260.25127996795135</v>
      </c>
      <c r="J7" s="48">
        <v>395.33271147499994</v>
      </c>
      <c r="K7" s="48">
        <v>6441.5405613288012</v>
      </c>
      <c r="L7" s="48">
        <v>8367.6392316000292</v>
      </c>
      <c r="M7" s="48">
        <v>1479.8847722166217</v>
      </c>
      <c r="N7" s="48">
        <v>1760.6823358721126</v>
      </c>
      <c r="O7" s="73">
        <f t="shared" si="1"/>
        <v>54099.64644049044</v>
      </c>
      <c r="P7" s="48">
        <v>44926.684530000013</v>
      </c>
      <c r="Q7" s="48">
        <v>0</v>
      </c>
      <c r="R7" s="48">
        <v>0</v>
      </c>
      <c r="S7" s="48">
        <v>86.178292925161742</v>
      </c>
      <c r="T7" s="73">
        <f t="shared" si="2"/>
        <v>45012.862822925177</v>
      </c>
      <c r="U7" s="48">
        <v>6419.305222058415</v>
      </c>
      <c r="V7" s="48">
        <v>683.21247694444446</v>
      </c>
      <c r="W7" s="48">
        <v>2093.3151087041665</v>
      </c>
      <c r="X7" s="48">
        <v>844.28155257359504</v>
      </c>
      <c r="Y7" s="48">
        <v>2181.9194007069245</v>
      </c>
      <c r="Z7" s="48">
        <v>554.75835098822665</v>
      </c>
      <c r="AA7" s="48">
        <v>5.0642261720324004</v>
      </c>
      <c r="AB7" s="48">
        <v>1567.9674</v>
      </c>
      <c r="AC7" s="48">
        <v>958.6944595555558</v>
      </c>
      <c r="AD7" s="48">
        <v>116.30143216243184</v>
      </c>
      <c r="AE7" s="48">
        <v>89.891138888888904</v>
      </c>
      <c r="AF7" s="48">
        <v>408.23753141883924</v>
      </c>
      <c r="AG7" s="48">
        <v>22.446303135666799</v>
      </c>
      <c r="AH7" s="48">
        <v>101.102</v>
      </c>
      <c r="AI7" s="48">
        <v>1407.6980000000001</v>
      </c>
      <c r="AJ7" s="48">
        <v>2226.4110000000001</v>
      </c>
      <c r="AK7" s="48">
        <v>414.06700000000001</v>
      </c>
      <c r="AL7" s="48">
        <v>-3.5527136788005009E-15</v>
      </c>
      <c r="AM7" s="73">
        <f t="shared" si="3"/>
        <v>20094.672603309187</v>
      </c>
      <c r="AN7" s="48">
        <v>303.7549924262695</v>
      </c>
      <c r="AO7" s="48">
        <v>-11698.338727823379</v>
      </c>
      <c r="AP7" s="48">
        <v>1230.7671424</v>
      </c>
      <c r="AQ7" s="48">
        <v>1714.8012103888889</v>
      </c>
      <c r="AR7" s="48">
        <v>5.5325186347958812</v>
      </c>
      <c r="AS7" s="48">
        <v>74241.16809116806</v>
      </c>
      <c r="AT7" s="80">
        <f t="shared" si="4"/>
        <v>188847.99620399927</v>
      </c>
    </row>
    <row r="8" spans="1:54" ht="14.4" x14ac:dyDescent="0.3">
      <c r="A8" s="6" t="s">
        <v>49</v>
      </c>
      <c r="B8" s="11">
        <v>0</v>
      </c>
      <c r="C8" s="11">
        <v>0</v>
      </c>
      <c r="D8" s="11">
        <v>0</v>
      </c>
      <c r="E8" s="11">
        <v>0</v>
      </c>
      <c r="F8" s="54">
        <f t="shared" si="0"/>
        <v>0</v>
      </c>
      <c r="G8" s="11">
        <v>0</v>
      </c>
      <c r="H8" s="11">
        <v>0</v>
      </c>
      <c r="I8" s="11">
        <v>0</v>
      </c>
      <c r="J8" s="11">
        <v>0</v>
      </c>
      <c r="K8" s="11">
        <v>9.0509999999999993E-2</v>
      </c>
      <c r="L8" s="11">
        <v>8235.9912000000004</v>
      </c>
      <c r="M8" s="11">
        <v>0</v>
      </c>
      <c r="N8" s="11">
        <v>0</v>
      </c>
      <c r="O8" s="54">
        <f t="shared" si="1"/>
        <v>8236.0817100000004</v>
      </c>
      <c r="P8" s="11">
        <v>0</v>
      </c>
      <c r="Q8" s="11">
        <v>0</v>
      </c>
      <c r="R8" s="11">
        <v>0</v>
      </c>
      <c r="S8" s="11">
        <v>0</v>
      </c>
      <c r="T8" s="54">
        <f t="shared" si="2"/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  <c r="Z8" s="11">
        <v>0</v>
      </c>
      <c r="AA8" s="11">
        <v>0</v>
      </c>
      <c r="AB8" s="11">
        <v>0</v>
      </c>
      <c r="AC8" s="11">
        <v>0</v>
      </c>
      <c r="AD8" s="11">
        <v>0</v>
      </c>
      <c r="AE8" s="11">
        <v>0</v>
      </c>
      <c r="AF8" s="11">
        <v>0</v>
      </c>
      <c r="AG8" s="11">
        <v>0</v>
      </c>
      <c r="AH8" s="11">
        <v>0</v>
      </c>
      <c r="AI8" s="11">
        <v>0</v>
      </c>
      <c r="AJ8" s="11">
        <v>0</v>
      </c>
      <c r="AK8" s="11">
        <v>0</v>
      </c>
      <c r="AL8" s="11">
        <v>0</v>
      </c>
      <c r="AM8" s="54">
        <f t="shared" si="3"/>
        <v>0</v>
      </c>
      <c r="AN8" s="11">
        <v>0</v>
      </c>
      <c r="AO8" s="11">
        <v>0</v>
      </c>
      <c r="AP8" s="11">
        <v>0</v>
      </c>
      <c r="AQ8" s="11">
        <v>0</v>
      </c>
      <c r="AR8" s="11">
        <v>0</v>
      </c>
      <c r="AS8" s="11">
        <v>0</v>
      </c>
      <c r="AT8" s="79">
        <f t="shared" si="4"/>
        <v>8236.0817100000004</v>
      </c>
      <c r="AV8" s="11"/>
      <c r="AW8" s="11"/>
      <c r="AX8" s="11"/>
      <c r="AY8" s="11"/>
      <c r="AZ8" s="11"/>
      <c r="BA8" s="11"/>
      <c r="BB8" s="11"/>
    </row>
    <row r="9" spans="1:54" ht="14.4" x14ac:dyDescent="0.3">
      <c r="A9" s="13" t="s">
        <v>50</v>
      </c>
      <c r="B9" s="14">
        <v>1429.5217415171558</v>
      </c>
      <c r="C9" s="14">
        <v>893.52814751824053</v>
      </c>
      <c r="D9" s="14">
        <v>1520.0792210444445</v>
      </c>
      <c r="E9" s="14">
        <v>0</v>
      </c>
      <c r="F9" s="54">
        <f t="shared" si="0"/>
        <v>3843.1291100798408</v>
      </c>
      <c r="G9" s="14">
        <v>35392.659714696587</v>
      </c>
      <c r="H9" s="14">
        <v>1.655833333333333</v>
      </c>
      <c r="I9" s="14">
        <v>260.25127996795135</v>
      </c>
      <c r="J9" s="14">
        <v>395.33271147499994</v>
      </c>
      <c r="K9" s="14">
        <v>6441.4500513288012</v>
      </c>
      <c r="L9" s="14">
        <v>131.64803160002884</v>
      </c>
      <c r="M9" s="14">
        <v>1479.8847722166217</v>
      </c>
      <c r="N9" s="14">
        <v>1760.6823358721126</v>
      </c>
      <c r="O9" s="54">
        <f t="shared" si="1"/>
        <v>45863.564730490441</v>
      </c>
      <c r="P9" s="14">
        <v>44926.684530000013</v>
      </c>
      <c r="Q9" s="14">
        <v>0</v>
      </c>
      <c r="R9" s="14">
        <v>0</v>
      </c>
      <c r="S9" s="14">
        <v>86.178292925161742</v>
      </c>
      <c r="T9" s="54">
        <f t="shared" si="2"/>
        <v>45012.862822925177</v>
      </c>
      <c r="U9" s="14">
        <v>6419.305222058415</v>
      </c>
      <c r="V9" s="14">
        <v>683.21247694444446</v>
      </c>
      <c r="W9" s="14">
        <v>2093.3151087041665</v>
      </c>
      <c r="X9" s="14">
        <v>844.28155257359504</v>
      </c>
      <c r="Y9" s="14">
        <v>2181.9194007069245</v>
      </c>
      <c r="Z9" s="14">
        <v>554.75835098822665</v>
      </c>
      <c r="AA9" s="14">
        <v>5.0642261720324004</v>
      </c>
      <c r="AB9" s="14">
        <v>1567.9674</v>
      </c>
      <c r="AC9" s="14">
        <v>958.6944595555558</v>
      </c>
      <c r="AD9" s="14">
        <v>116.30143216243184</v>
      </c>
      <c r="AE9" s="14">
        <v>89.891138888888904</v>
      </c>
      <c r="AF9" s="14">
        <v>408.23753141883924</v>
      </c>
      <c r="AG9" s="14">
        <v>22.446303135666799</v>
      </c>
      <c r="AH9" s="14">
        <v>101.102</v>
      </c>
      <c r="AI9" s="14">
        <v>1407.6980000000001</v>
      </c>
      <c r="AJ9" s="14">
        <v>2226.4110000000001</v>
      </c>
      <c r="AK9" s="14">
        <v>414.06700000000001</v>
      </c>
      <c r="AL9" s="14">
        <v>-3.5527136788005009E-15</v>
      </c>
      <c r="AM9" s="54">
        <f t="shared" si="3"/>
        <v>20094.672603309187</v>
      </c>
      <c r="AN9" s="14">
        <v>303.7549924262695</v>
      </c>
      <c r="AO9" s="14">
        <v>-11698.338727823379</v>
      </c>
      <c r="AP9" s="14">
        <v>1230.7671424</v>
      </c>
      <c r="AQ9" s="14">
        <v>1714.8012103888889</v>
      </c>
      <c r="AR9" s="14">
        <v>5.5325186347958812</v>
      </c>
      <c r="AS9" s="14">
        <v>74241.16809116806</v>
      </c>
      <c r="AT9" s="81">
        <f t="shared" si="4"/>
        <v>180611.91449399927</v>
      </c>
      <c r="AV9" s="14"/>
      <c r="AW9" s="14"/>
      <c r="AX9" s="14"/>
      <c r="AY9" s="14"/>
      <c r="AZ9" s="14"/>
      <c r="BA9" s="14"/>
      <c r="BB9" s="14"/>
    </row>
    <row r="10" spans="1:54" s="15" customFormat="1" ht="14.4" x14ac:dyDescent="0.3">
      <c r="A10" s="68" t="s">
        <v>51</v>
      </c>
      <c r="B10" s="69">
        <v>0</v>
      </c>
      <c r="C10" s="69">
        <v>0</v>
      </c>
      <c r="D10" s="69">
        <v>0</v>
      </c>
      <c r="E10" s="69">
        <v>0</v>
      </c>
      <c r="F10" s="70">
        <f t="shared" si="0"/>
        <v>0</v>
      </c>
      <c r="G10" s="69">
        <v>14.978351788117067</v>
      </c>
      <c r="H10" s="69">
        <v>1.655833333333333</v>
      </c>
      <c r="I10" s="69">
        <v>1.1117102867347235</v>
      </c>
      <c r="J10" s="69">
        <v>0</v>
      </c>
      <c r="K10" s="69">
        <v>0</v>
      </c>
      <c r="L10" s="69">
        <v>0</v>
      </c>
      <c r="M10" s="69">
        <v>0.26319602912409085</v>
      </c>
      <c r="N10" s="69">
        <v>0</v>
      </c>
      <c r="O10" s="70">
        <f t="shared" si="1"/>
        <v>18.009091437309216</v>
      </c>
      <c r="P10" s="69">
        <v>11629.17482</v>
      </c>
      <c r="Q10" s="69">
        <v>0</v>
      </c>
      <c r="R10" s="69">
        <v>0</v>
      </c>
      <c r="S10" s="69">
        <v>0</v>
      </c>
      <c r="T10" s="70">
        <f t="shared" si="2"/>
        <v>11629.17482</v>
      </c>
      <c r="U10" s="69">
        <v>948.50236779449313</v>
      </c>
      <c r="V10" s="69">
        <v>127.53676683727524</v>
      </c>
      <c r="W10" s="69">
        <v>285.59094102519316</v>
      </c>
      <c r="X10" s="69">
        <v>539.47838602285992</v>
      </c>
      <c r="Y10" s="69">
        <v>0</v>
      </c>
      <c r="Z10" s="69">
        <v>0</v>
      </c>
      <c r="AA10" s="69">
        <v>1.0580032640742529</v>
      </c>
      <c r="AB10" s="69">
        <v>0</v>
      </c>
      <c r="AC10" s="69">
        <v>958.6944595555558</v>
      </c>
      <c r="AD10" s="69">
        <v>0</v>
      </c>
      <c r="AE10" s="69">
        <v>89.891138888888904</v>
      </c>
      <c r="AF10" s="69">
        <v>0</v>
      </c>
      <c r="AG10" s="69">
        <v>19.647466986704647</v>
      </c>
      <c r="AH10" s="69">
        <v>0</v>
      </c>
      <c r="AI10" s="69">
        <v>1407.6980000000001</v>
      </c>
      <c r="AJ10" s="69">
        <v>2226.4110000000001</v>
      </c>
      <c r="AK10" s="69">
        <v>414.06700000000001</v>
      </c>
      <c r="AL10" s="69">
        <v>0</v>
      </c>
      <c r="AM10" s="70">
        <f t="shared" si="3"/>
        <v>7018.5755303750448</v>
      </c>
      <c r="AN10" s="69">
        <v>75.332865496726257</v>
      </c>
      <c r="AO10" s="69">
        <v>1235.6901085164998</v>
      </c>
      <c r="AP10" s="69">
        <v>0</v>
      </c>
      <c r="AQ10" s="69">
        <v>1714.8012103888889</v>
      </c>
      <c r="AR10" s="69">
        <v>5.5325186347958812</v>
      </c>
      <c r="AS10" s="69">
        <v>74241.16809116806</v>
      </c>
      <c r="AT10" s="82">
        <f t="shared" si="4"/>
        <v>95938.284236017324</v>
      </c>
    </row>
    <row r="11" spans="1:54" ht="14.4" x14ac:dyDescent="0.3">
      <c r="A11" s="16" t="s">
        <v>52</v>
      </c>
      <c r="B11" s="17">
        <v>0</v>
      </c>
      <c r="C11" s="17">
        <v>0</v>
      </c>
      <c r="D11" s="17">
        <v>0</v>
      </c>
      <c r="E11" s="17">
        <v>0</v>
      </c>
      <c r="F11" s="54">
        <f t="shared" si="0"/>
        <v>0</v>
      </c>
      <c r="G11" s="17">
        <v>14.978351788117067</v>
      </c>
      <c r="H11" s="17">
        <v>1.655833333333333</v>
      </c>
      <c r="I11" s="17">
        <v>1.1117102867347235</v>
      </c>
      <c r="J11" s="17">
        <v>0</v>
      </c>
      <c r="K11" s="17">
        <v>0</v>
      </c>
      <c r="L11" s="17">
        <v>0</v>
      </c>
      <c r="M11" s="17">
        <v>0.26319602912409085</v>
      </c>
      <c r="N11" s="17">
        <v>0</v>
      </c>
      <c r="O11" s="54">
        <f t="shared" si="1"/>
        <v>18.009091437309216</v>
      </c>
      <c r="P11" s="17">
        <v>11629.17482</v>
      </c>
      <c r="Q11" s="17">
        <v>0</v>
      </c>
      <c r="R11" s="17">
        <v>0</v>
      </c>
      <c r="S11" s="17">
        <v>0</v>
      </c>
      <c r="T11" s="54">
        <f t="shared" si="2"/>
        <v>11629.17482</v>
      </c>
      <c r="U11" s="17">
        <v>948.50236779449313</v>
      </c>
      <c r="V11" s="17">
        <v>127.53676683727524</v>
      </c>
      <c r="W11" s="17">
        <v>285.59094102519316</v>
      </c>
      <c r="X11" s="17">
        <v>539.47838602285992</v>
      </c>
      <c r="Y11" s="17">
        <v>0</v>
      </c>
      <c r="Z11" s="17">
        <v>0</v>
      </c>
      <c r="AA11" s="17">
        <v>1.0580032640742529</v>
      </c>
      <c r="AB11" s="17">
        <v>0</v>
      </c>
      <c r="AC11" s="17">
        <v>958.6944595555558</v>
      </c>
      <c r="AD11" s="17">
        <v>0</v>
      </c>
      <c r="AE11" s="17">
        <v>89.891138888888904</v>
      </c>
      <c r="AF11" s="17">
        <v>0</v>
      </c>
      <c r="AG11" s="17">
        <v>0</v>
      </c>
      <c r="AH11" s="17">
        <v>0</v>
      </c>
      <c r="AI11" s="17">
        <v>0</v>
      </c>
      <c r="AJ11" s="17">
        <v>0</v>
      </c>
      <c r="AK11" s="17">
        <v>0</v>
      </c>
      <c r="AL11" s="17">
        <v>0</v>
      </c>
      <c r="AM11" s="54">
        <f t="shared" si="3"/>
        <v>2950.75206338834</v>
      </c>
      <c r="AN11" s="17">
        <v>75.332865496726257</v>
      </c>
      <c r="AO11" s="17">
        <v>0</v>
      </c>
      <c r="AP11" s="17">
        <v>0</v>
      </c>
      <c r="AQ11" s="17">
        <v>1714.8012103888889</v>
      </c>
      <c r="AR11" s="17">
        <v>5.5325186347958812</v>
      </c>
      <c r="AS11" s="17">
        <v>74241.16809116806</v>
      </c>
      <c r="AT11" s="81">
        <f t="shared" si="4"/>
        <v>90634.770660514114</v>
      </c>
    </row>
    <row r="12" spans="1:54" ht="14.4" x14ac:dyDescent="0.3">
      <c r="A12" s="18" t="s">
        <v>53</v>
      </c>
      <c r="B12" s="19">
        <v>0</v>
      </c>
      <c r="C12" s="19">
        <v>0</v>
      </c>
      <c r="D12" s="19">
        <v>0</v>
      </c>
      <c r="E12" s="19">
        <v>0</v>
      </c>
      <c r="F12" s="54">
        <f t="shared" si="0"/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54">
        <f t="shared" si="1"/>
        <v>0</v>
      </c>
      <c r="P12" s="19">
        <v>0</v>
      </c>
      <c r="Q12" s="19">
        <v>0</v>
      </c>
      <c r="R12" s="19">
        <v>0</v>
      </c>
      <c r="S12" s="19">
        <v>0</v>
      </c>
      <c r="T12" s="54">
        <f t="shared" si="2"/>
        <v>0</v>
      </c>
      <c r="U12" s="19">
        <v>0</v>
      </c>
      <c r="V12" s="19">
        <v>0</v>
      </c>
      <c r="W12" s="19">
        <v>0</v>
      </c>
      <c r="X12" s="19">
        <v>0</v>
      </c>
      <c r="Y12" s="19">
        <v>0</v>
      </c>
      <c r="Z12" s="19">
        <v>0</v>
      </c>
      <c r="AA12" s="19">
        <v>0</v>
      </c>
      <c r="AB12" s="19">
        <v>0</v>
      </c>
      <c r="AC12" s="19">
        <v>0</v>
      </c>
      <c r="AD12" s="19">
        <v>0</v>
      </c>
      <c r="AE12" s="19">
        <v>0</v>
      </c>
      <c r="AF12" s="19">
        <v>0</v>
      </c>
      <c r="AG12" s="19">
        <v>0</v>
      </c>
      <c r="AH12" s="19">
        <v>0</v>
      </c>
      <c r="AI12" s="19">
        <v>0</v>
      </c>
      <c r="AJ12" s="19">
        <v>0</v>
      </c>
      <c r="AK12" s="19">
        <v>0</v>
      </c>
      <c r="AL12" s="19">
        <v>0</v>
      </c>
      <c r="AM12" s="54">
        <f t="shared" si="3"/>
        <v>0</v>
      </c>
      <c r="AN12" s="19">
        <v>0</v>
      </c>
      <c r="AO12" s="19">
        <v>0</v>
      </c>
      <c r="AP12" s="19">
        <v>0</v>
      </c>
      <c r="AQ12" s="19">
        <v>0</v>
      </c>
      <c r="AR12" s="19">
        <v>0</v>
      </c>
      <c r="AS12" s="19">
        <v>74241.16809116806</v>
      </c>
      <c r="AT12" s="83">
        <f t="shared" si="4"/>
        <v>74241.16809116806</v>
      </c>
    </row>
    <row r="13" spans="1:54" ht="14.4" x14ac:dyDescent="0.3">
      <c r="A13" s="18" t="s">
        <v>54</v>
      </c>
      <c r="B13" s="19">
        <v>0</v>
      </c>
      <c r="C13" s="19">
        <v>0</v>
      </c>
      <c r="D13" s="19">
        <v>0</v>
      </c>
      <c r="E13" s="19">
        <v>0</v>
      </c>
      <c r="F13" s="54">
        <f t="shared" si="0"/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54">
        <f t="shared" si="1"/>
        <v>0</v>
      </c>
      <c r="P13" s="19">
        <v>0</v>
      </c>
      <c r="Q13" s="19">
        <v>0</v>
      </c>
      <c r="R13" s="19">
        <v>0</v>
      </c>
      <c r="S13" s="19">
        <v>0</v>
      </c>
      <c r="T13" s="54">
        <f t="shared" si="2"/>
        <v>0</v>
      </c>
      <c r="U13" s="19">
        <v>0</v>
      </c>
      <c r="V13" s="19">
        <v>0</v>
      </c>
      <c r="W13" s="19">
        <v>0</v>
      </c>
      <c r="X13" s="19">
        <v>0</v>
      </c>
      <c r="Y13" s="19">
        <v>0</v>
      </c>
      <c r="Z13" s="19">
        <v>0</v>
      </c>
      <c r="AA13" s="19">
        <v>0</v>
      </c>
      <c r="AB13" s="19">
        <v>0</v>
      </c>
      <c r="AC13" s="19">
        <v>0</v>
      </c>
      <c r="AD13" s="19">
        <v>0</v>
      </c>
      <c r="AE13" s="19">
        <v>0</v>
      </c>
      <c r="AF13" s="19">
        <v>0</v>
      </c>
      <c r="AG13" s="19">
        <v>0</v>
      </c>
      <c r="AH13" s="19">
        <v>0</v>
      </c>
      <c r="AI13" s="19">
        <v>0</v>
      </c>
      <c r="AJ13" s="19">
        <v>0</v>
      </c>
      <c r="AK13" s="19">
        <v>0</v>
      </c>
      <c r="AL13" s="19">
        <v>0</v>
      </c>
      <c r="AM13" s="54">
        <f t="shared" si="3"/>
        <v>0</v>
      </c>
      <c r="AN13" s="19">
        <v>0</v>
      </c>
      <c r="AO13" s="19">
        <v>0</v>
      </c>
      <c r="AP13" s="19">
        <v>0</v>
      </c>
      <c r="AQ13" s="19">
        <v>0</v>
      </c>
      <c r="AR13" s="19">
        <v>0</v>
      </c>
      <c r="AS13" s="19">
        <v>0</v>
      </c>
      <c r="AT13" s="83">
        <f t="shared" si="4"/>
        <v>0</v>
      </c>
    </row>
    <row r="14" spans="1:54" ht="14.4" x14ac:dyDescent="0.3">
      <c r="A14" s="18" t="s">
        <v>55</v>
      </c>
      <c r="B14" s="19">
        <v>0</v>
      </c>
      <c r="C14" s="19">
        <v>0</v>
      </c>
      <c r="D14" s="19">
        <v>0</v>
      </c>
      <c r="E14" s="19">
        <v>0</v>
      </c>
      <c r="F14" s="54">
        <f t="shared" si="0"/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54">
        <f t="shared" si="1"/>
        <v>0</v>
      </c>
      <c r="P14" s="19">
        <v>9297.0294400000002</v>
      </c>
      <c r="Q14" s="19">
        <v>0</v>
      </c>
      <c r="R14" s="19">
        <v>0</v>
      </c>
      <c r="S14" s="19">
        <v>0</v>
      </c>
      <c r="T14" s="54">
        <f t="shared" si="2"/>
        <v>9297.0294400000002</v>
      </c>
      <c r="U14" s="19">
        <v>0</v>
      </c>
      <c r="V14" s="19">
        <v>0</v>
      </c>
      <c r="W14" s="19">
        <v>0</v>
      </c>
      <c r="X14" s="19">
        <v>0</v>
      </c>
      <c r="Y14" s="19">
        <v>0</v>
      </c>
      <c r="Z14" s="19">
        <v>0</v>
      </c>
      <c r="AA14" s="19">
        <v>0</v>
      </c>
      <c r="AB14" s="19">
        <v>0</v>
      </c>
      <c r="AC14" s="19">
        <v>0</v>
      </c>
      <c r="AD14" s="19">
        <v>0</v>
      </c>
      <c r="AE14" s="19">
        <v>0</v>
      </c>
      <c r="AF14" s="19">
        <v>0</v>
      </c>
      <c r="AG14" s="19">
        <v>0</v>
      </c>
      <c r="AH14" s="19">
        <v>0</v>
      </c>
      <c r="AI14" s="19">
        <v>0</v>
      </c>
      <c r="AJ14" s="19">
        <v>0</v>
      </c>
      <c r="AK14" s="19">
        <v>0</v>
      </c>
      <c r="AL14" s="19">
        <v>0</v>
      </c>
      <c r="AM14" s="54">
        <f t="shared" si="3"/>
        <v>0</v>
      </c>
      <c r="AN14" s="19">
        <v>0</v>
      </c>
      <c r="AO14" s="19">
        <v>0</v>
      </c>
      <c r="AP14" s="19">
        <v>0</v>
      </c>
      <c r="AQ14" s="19">
        <v>0</v>
      </c>
      <c r="AR14" s="19">
        <v>0</v>
      </c>
      <c r="AS14" s="19">
        <v>0</v>
      </c>
      <c r="AT14" s="83">
        <f t="shared" si="4"/>
        <v>9297.0294400000002</v>
      </c>
    </row>
    <row r="15" spans="1:54" ht="14.4" x14ac:dyDescent="0.3">
      <c r="A15" s="18" t="s">
        <v>56</v>
      </c>
      <c r="B15" s="19">
        <v>0</v>
      </c>
      <c r="C15" s="19">
        <v>0</v>
      </c>
      <c r="D15" s="19">
        <v>0</v>
      </c>
      <c r="E15" s="19">
        <v>0</v>
      </c>
      <c r="F15" s="54">
        <f t="shared" si="0"/>
        <v>0</v>
      </c>
      <c r="G15" s="19">
        <v>0.36030835500000014</v>
      </c>
      <c r="H15" s="19">
        <v>1.655833333333333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54">
        <f t="shared" si="1"/>
        <v>2.0161416883333332</v>
      </c>
      <c r="P15" s="19">
        <v>456.96</v>
      </c>
      <c r="Q15" s="19">
        <v>0</v>
      </c>
      <c r="R15" s="19">
        <v>0</v>
      </c>
      <c r="S15" s="19">
        <v>0</v>
      </c>
      <c r="T15" s="54">
        <f t="shared" si="2"/>
        <v>456.96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0</v>
      </c>
      <c r="AC15" s="19">
        <v>0</v>
      </c>
      <c r="AD15" s="19">
        <v>0</v>
      </c>
      <c r="AE15" s="19">
        <v>0</v>
      </c>
      <c r="AF15" s="19">
        <v>0</v>
      </c>
      <c r="AG15" s="19">
        <v>0</v>
      </c>
      <c r="AH15" s="19">
        <v>0</v>
      </c>
      <c r="AI15" s="19">
        <v>0</v>
      </c>
      <c r="AJ15" s="19">
        <v>0</v>
      </c>
      <c r="AK15" s="19">
        <v>0</v>
      </c>
      <c r="AL15" s="19">
        <v>0</v>
      </c>
      <c r="AM15" s="54">
        <f t="shared" si="3"/>
        <v>0</v>
      </c>
      <c r="AN15" s="19">
        <v>0</v>
      </c>
      <c r="AO15" s="19">
        <v>0</v>
      </c>
      <c r="AP15" s="19">
        <v>0</v>
      </c>
      <c r="AQ15" s="19">
        <v>0</v>
      </c>
      <c r="AR15" s="19">
        <v>0</v>
      </c>
      <c r="AS15" s="19">
        <v>0</v>
      </c>
      <c r="AT15" s="83">
        <f t="shared" si="4"/>
        <v>458.97614168833331</v>
      </c>
    </row>
    <row r="16" spans="1:54" ht="14.4" x14ac:dyDescent="0.3">
      <c r="A16" s="18" t="s">
        <v>57</v>
      </c>
      <c r="B16" s="19">
        <v>0</v>
      </c>
      <c r="C16" s="19">
        <v>0</v>
      </c>
      <c r="D16" s="19">
        <v>0</v>
      </c>
      <c r="E16" s="19">
        <v>0</v>
      </c>
      <c r="F16" s="54">
        <f t="shared" si="0"/>
        <v>0</v>
      </c>
      <c r="G16" s="19">
        <v>12.2480688175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54">
        <f t="shared" si="1"/>
        <v>12.2480688175</v>
      </c>
      <c r="P16" s="19">
        <v>0</v>
      </c>
      <c r="Q16" s="19">
        <v>0</v>
      </c>
      <c r="R16" s="19">
        <v>0</v>
      </c>
      <c r="S16" s="19">
        <v>0</v>
      </c>
      <c r="T16" s="54">
        <f t="shared" si="2"/>
        <v>0</v>
      </c>
      <c r="U16" s="19">
        <v>0</v>
      </c>
      <c r="V16" s="19">
        <v>0</v>
      </c>
      <c r="W16" s="19">
        <v>0</v>
      </c>
      <c r="X16" s="19">
        <v>0</v>
      </c>
      <c r="Y16" s="19">
        <v>0</v>
      </c>
      <c r="Z16" s="19">
        <v>0</v>
      </c>
      <c r="AA16" s="19">
        <v>0</v>
      </c>
      <c r="AB16" s="19">
        <v>0</v>
      </c>
      <c r="AC16" s="19">
        <v>958.6944595555558</v>
      </c>
      <c r="AD16" s="19">
        <v>0</v>
      </c>
      <c r="AE16" s="19">
        <v>0</v>
      </c>
      <c r="AF16" s="19">
        <v>0</v>
      </c>
      <c r="AG16" s="19">
        <v>0</v>
      </c>
      <c r="AH16" s="19">
        <v>0</v>
      </c>
      <c r="AI16" s="19">
        <v>0</v>
      </c>
      <c r="AJ16" s="19">
        <v>0</v>
      </c>
      <c r="AK16" s="19">
        <v>0</v>
      </c>
      <c r="AL16" s="19">
        <v>0</v>
      </c>
      <c r="AM16" s="54">
        <f t="shared" si="3"/>
        <v>958.6944595555558</v>
      </c>
      <c r="AN16" s="19">
        <v>0</v>
      </c>
      <c r="AO16" s="19">
        <v>0</v>
      </c>
      <c r="AP16" s="19">
        <v>0</v>
      </c>
      <c r="AQ16" s="19">
        <v>1714.8012103888889</v>
      </c>
      <c r="AR16" s="19">
        <v>0</v>
      </c>
      <c r="AS16" s="19">
        <v>0</v>
      </c>
      <c r="AT16" s="83">
        <f t="shared" si="4"/>
        <v>2685.7437387619448</v>
      </c>
    </row>
    <row r="17" spans="1:48" ht="14.4" x14ac:dyDescent="0.3">
      <c r="A17" s="20" t="s">
        <v>58</v>
      </c>
      <c r="B17" s="21">
        <v>0</v>
      </c>
      <c r="C17" s="21">
        <v>0</v>
      </c>
      <c r="D17" s="21">
        <v>0</v>
      </c>
      <c r="E17" s="21">
        <v>0</v>
      </c>
      <c r="F17" s="54">
        <f t="shared" si="0"/>
        <v>0</v>
      </c>
      <c r="G17" s="21">
        <v>2.3699746156170667</v>
      </c>
      <c r="H17" s="21">
        <v>0</v>
      </c>
      <c r="I17" s="21">
        <v>1.1117102867347235</v>
      </c>
      <c r="J17" s="21">
        <v>0</v>
      </c>
      <c r="K17" s="21">
        <v>0</v>
      </c>
      <c r="L17" s="21">
        <v>0</v>
      </c>
      <c r="M17" s="21">
        <v>0.26319602912409085</v>
      </c>
      <c r="N17" s="21">
        <v>0</v>
      </c>
      <c r="O17" s="54">
        <f t="shared" si="1"/>
        <v>3.7448809314758811</v>
      </c>
      <c r="P17" s="21">
        <v>1875.1853799999999</v>
      </c>
      <c r="Q17" s="21">
        <v>0</v>
      </c>
      <c r="R17" s="21">
        <v>0</v>
      </c>
      <c r="S17" s="21">
        <v>0</v>
      </c>
      <c r="T17" s="54">
        <f t="shared" si="2"/>
        <v>1875.1853799999999</v>
      </c>
      <c r="U17" s="21">
        <v>948.50236779449313</v>
      </c>
      <c r="V17" s="21">
        <v>127.53676683727524</v>
      </c>
      <c r="W17" s="21">
        <v>285.59094102519316</v>
      </c>
      <c r="X17" s="21">
        <v>539.47838602285992</v>
      </c>
      <c r="Y17" s="21">
        <v>0</v>
      </c>
      <c r="Z17" s="21">
        <v>0</v>
      </c>
      <c r="AA17" s="21">
        <v>1.0580032640742529</v>
      </c>
      <c r="AB17" s="21">
        <v>0</v>
      </c>
      <c r="AC17" s="21">
        <v>0</v>
      </c>
      <c r="AD17" s="21">
        <v>0</v>
      </c>
      <c r="AE17" s="21">
        <v>89.891138888888904</v>
      </c>
      <c r="AF17" s="21">
        <v>0</v>
      </c>
      <c r="AG17" s="21">
        <v>0</v>
      </c>
      <c r="AH17" s="21">
        <v>0</v>
      </c>
      <c r="AI17" s="21">
        <v>0</v>
      </c>
      <c r="AJ17" s="21">
        <v>0</v>
      </c>
      <c r="AK17" s="21">
        <v>0</v>
      </c>
      <c r="AL17" s="21">
        <v>0</v>
      </c>
      <c r="AM17" s="54">
        <f t="shared" si="3"/>
        <v>1992.0576038327845</v>
      </c>
      <c r="AN17" s="21">
        <v>75.332865496726257</v>
      </c>
      <c r="AO17" s="21">
        <v>0</v>
      </c>
      <c r="AP17" s="21">
        <v>0</v>
      </c>
      <c r="AQ17" s="21">
        <v>0</v>
      </c>
      <c r="AR17" s="21">
        <v>5.5325186347958812</v>
      </c>
      <c r="AS17" s="21">
        <v>0</v>
      </c>
      <c r="AT17" s="83">
        <f t="shared" si="4"/>
        <v>3951.8532488957821</v>
      </c>
    </row>
    <row r="18" spans="1:48" ht="14.4" x14ac:dyDescent="0.3">
      <c r="A18" s="22" t="s">
        <v>59</v>
      </c>
      <c r="B18" s="23">
        <v>0</v>
      </c>
      <c r="C18" s="23">
        <v>0</v>
      </c>
      <c r="D18" s="23">
        <v>0</v>
      </c>
      <c r="E18" s="23">
        <v>0</v>
      </c>
      <c r="F18" s="54">
        <f t="shared" si="0"/>
        <v>0</v>
      </c>
      <c r="G18" s="23">
        <v>1.9915087499999999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23">
        <v>0</v>
      </c>
      <c r="N18" s="23">
        <v>0</v>
      </c>
      <c r="O18" s="54">
        <f t="shared" si="1"/>
        <v>1.9915087499999999</v>
      </c>
      <c r="P18" s="23">
        <v>9.1899938720951191</v>
      </c>
      <c r="Q18" s="23">
        <v>0</v>
      </c>
      <c r="R18" s="23">
        <v>0</v>
      </c>
      <c r="S18" s="23">
        <v>0</v>
      </c>
      <c r="T18" s="54">
        <f t="shared" si="2"/>
        <v>9.1899938720951191</v>
      </c>
      <c r="U18" s="23">
        <v>309.0069843297872</v>
      </c>
      <c r="V18" s="23">
        <v>0</v>
      </c>
      <c r="W18" s="23">
        <v>0</v>
      </c>
      <c r="X18" s="23">
        <v>277.71555005152447</v>
      </c>
      <c r="Y18" s="23">
        <v>0</v>
      </c>
      <c r="Z18" s="23">
        <v>0</v>
      </c>
      <c r="AA18" s="23">
        <v>0</v>
      </c>
      <c r="AB18" s="23">
        <v>0</v>
      </c>
      <c r="AC18" s="23">
        <v>0</v>
      </c>
      <c r="AD18" s="23">
        <v>0</v>
      </c>
      <c r="AE18" s="23">
        <v>89.891138888888904</v>
      </c>
      <c r="AF18" s="23">
        <v>0</v>
      </c>
      <c r="AG18" s="23">
        <v>0</v>
      </c>
      <c r="AH18" s="23">
        <v>0</v>
      </c>
      <c r="AI18" s="23">
        <v>0</v>
      </c>
      <c r="AJ18" s="23">
        <v>0</v>
      </c>
      <c r="AK18" s="23">
        <v>0</v>
      </c>
      <c r="AL18" s="23">
        <v>0</v>
      </c>
      <c r="AM18" s="54">
        <f t="shared" si="3"/>
        <v>676.61367327020059</v>
      </c>
      <c r="AN18" s="23">
        <v>0</v>
      </c>
      <c r="AO18" s="23">
        <v>0</v>
      </c>
      <c r="AP18" s="23">
        <v>0</v>
      </c>
      <c r="AQ18" s="23">
        <v>0</v>
      </c>
      <c r="AR18" s="23">
        <v>0</v>
      </c>
      <c r="AS18" s="23">
        <v>0</v>
      </c>
      <c r="AT18" s="83">
        <f t="shared" si="4"/>
        <v>687.79517589229567</v>
      </c>
      <c r="AV18" s="23"/>
    </row>
    <row r="19" spans="1:48" ht="14.4" x14ac:dyDescent="0.3">
      <c r="A19" s="22" t="s">
        <v>60</v>
      </c>
      <c r="B19" s="23">
        <v>0</v>
      </c>
      <c r="C19" s="23">
        <v>0</v>
      </c>
      <c r="D19" s="23">
        <v>0</v>
      </c>
      <c r="E19" s="23">
        <v>0</v>
      </c>
      <c r="F19" s="54">
        <f t="shared" si="0"/>
        <v>0</v>
      </c>
      <c r="G19" s="23">
        <v>0.3784658656170668</v>
      </c>
      <c r="H19" s="23">
        <v>0</v>
      </c>
      <c r="I19" s="23">
        <v>1.1117102867347235</v>
      </c>
      <c r="J19" s="23">
        <v>0</v>
      </c>
      <c r="K19" s="23">
        <v>0</v>
      </c>
      <c r="L19" s="23">
        <v>0</v>
      </c>
      <c r="M19" s="23">
        <v>0.26319602912409085</v>
      </c>
      <c r="N19" s="23">
        <v>0</v>
      </c>
      <c r="O19" s="54">
        <f t="shared" si="1"/>
        <v>1.7533721814758811</v>
      </c>
      <c r="P19" s="23">
        <v>1819.1821575993633</v>
      </c>
      <c r="Q19" s="23">
        <v>0</v>
      </c>
      <c r="R19" s="23">
        <v>0</v>
      </c>
      <c r="S19" s="23">
        <v>0</v>
      </c>
      <c r="T19" s="54">
        <f t="shared" si="2"/>
        <v>1819.1821575993633</v>
      </c>
      <c r="U19" s="23">
        <v>639.49538346470592</v>
      </c>
      <c r="V19" s="23">
        <v>127.53676683727524</v>
      </c>
      <c r="W19" s="23">
        <v>285.59094102519316</v>
      </c>
      <c r="X19" s="23">
        <v>148.96835989409445</v>
      </c>
      <c r="Y19" s="23">
        <v>0</v>
      </c>
      <c r="Z19" s="23">
        <v>0</v>
      </c>
      <c r="AA19" s="23">
        <v>1.0580032640742529</v>
      </c>
      <c r="AB19" s="23">
        <v>0</v>
      </c>
      <c r="AC19" s="23">
        <v>0</v>
      </c>
      <c r="AD19" s="23">
        <v>0</v>
      </c>
      <c r="AE19" s="23">
        <v>0</v>
      </c>
      <c r="AF19" s="23">
        <v>0</v>
      </c>
      <c r="AG19" s="23">
        <v>0</v>
      </c>
      <c r="AH19" s="23">
        <v>0</v>
      </c>
      <c r="AI19" s="23">
        <v>0</v>
      </c>
      <c r="AJ19" s="23">
        <v>0</v>
      </c>
      <c r="AK19" s="23">
        <v>0</v>
      </c>
      <c r="AL19" s="23">
        <v>0</v>
      </c>
      <c r="AM19" s="54">
        <f t="shared" si="3"/>
        <v>1202.6494544853429</v>
      </c>
      <c r="AN19" s="23">
        <v>68.87920216339289</v>
      </c>
      <c r="AO19" s="23">
        <v>0</v>
      </c>
      <c r="AP19" s="23">
        <v>0</v>
      </c>
      <c r="AQ19" s="23">
        <v>0</v>
      </c>
      <c r="AR19" s="23">
        <v>5.5325186347958812</v>
      </c>
      <c r="AS19" s="23">
        <v>0</v>
      </c>
      <c r="AT19" s="83">
        <f t="shared" si="4"/>
        <v>3097.9967050643709</v>
      </c>
      <c r="AV19" s="23"/>
    </row>
    <row r="20" spans="1:48" ht="14.4" x14ac:dyDescent="0.3">
      <c r="A20" s="22" t="s">
        <v>61</v>
      </c>
      <c r="B20" s="23">
        <v>0</v>
      </c>
      <c r="C20" s="23">
        <v>0</v>
      </c>
      <c r="D20" s="23">
        <v>0</v>
      </c>
      <c r="E20" s="23">
        <v>0</v>
      </c>
      <c r="F20" s="54">
        <f t="shared" si="0"/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54">
        <f t="shared" si="1"/>
        <v>0</v>
      </c>
      <c r="P20" s="23">
        <v>46.813228528541458</v>
      </c>
      <c r="Q20" s="23">
        <v>0</v>
      </c>
      <c r="R20" s="23">
        <v>0</v>
      </c>
      <c r="S20" s="23">
        <v>0</v>
      </c>
      <c r="T20" s="54">
        <f t="shared" si="2"/>
        <v>46.813228528541458</v>
      </c>
      <c r="U20" s="23">
        <v>0</v>
      </c>
      <c r="V20" s="23">
        <v>0</v>
      </c>
      <c r="W20" s="23">
        <v>0</v>
      </c>
      <c r="X20" s="23">
        <v>112.794476077241</v>
      </c>
      <c r="Y20" s="23">
        <v>0</v>
      </c>
      <c r="Z20" s="23">
        <v>0</v>
      </c>
      <c r="AA20" s="23">
        <v>0</v>
      </c>
      <c r="AB20" s="23">
        <v>0</v>
      </c>
      <c r="AC20" s="23">
        <v>0</v>
      </c>
      <c r="AD20" s="23">
        <v>0</v>
      </c>
      <c r="AE20" s="23">
        <v>0</v>
      </c>
      <c r="AF20" s="23">
        <v>0</v>
      </c>
      <c r="AG20" s="23">
        <v>0</v>
      </c>
      <c r="AH20" s="23">
        <v>0</v>
      </c>
      <c r="AI20" s="23">
        <v>0</v>
      </c>
      <c r="AJ20" s="23">
        <v>0</v>
      </c>
      <c r="AK20" s="23">
        <v>0</v>
      </c>
      <c r="AL20" s="23">
        <v>0</v>
      </c>
      <c r="AM20" s="54">
        <f t="shared" si="3"/>
        <v>112.794476077241</v>
      </c>
      <c r="AN20" s="23">
        <v>6.4536633333333322</v>
      </c>
      <c r="AO20" s="23">
        <v>0</v>
      </c>
      <c r="AP20" s="23">
        <v>0</v>
      </c>
      <c r="AQ20" s="23">
        <v>0</v>
      </c>
      <c r="AR20" s="23">
        <v>0</v>
      </c>
      <c r="AS20" s="23">
        <v>0</v>
      </c>
      <c r="AT20" s="83">
        <f t="shared" si="4"/>
        <v>166.0613679391158</v>
      </c>
      <c r="AV20" s="23"/>
    </row>
    <row r="21" spans="1:48" ht="14.4" x14ac:dyDescent="0.3">
      <c r="A21" s="16" t="s">
        <v>62</v>
      </c>
      <c r="B21" s="19">
        <v>0</v>
      </c>
      <c r="C21" s="19">
        <v>0</v>
      </c>
      <c r="D21" s="19">
        <v>0</v>
      </c>
      <c r="E21" s="19">
        <v>0</v>
      </c>
      <c r="F21" s="54">
        <f t="shared" si="0"/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54">
        <f t="shared" si="1"/>
        <v>0</v>
      </c>
      <c r="P21" s="19">
        <v>0</v>
      </c>
      <c r="Q21" s="19">
        <v>0</v>
      </c>
      <c r="R21" s="19">
        <v>0</v>
      </c>
      <c r="S21" s="19">
        <v>0</v>
      </c>
      <c r="T21" s="54">
        <f t="shared" si="2"/>
        <v>0</v>
      </c>
      <c r="U21" s="19">
        <v>0</v>
      </c>
      <c r="V21" s="19">
        <v>0</v>
      </c>
      <c r="W21" s="19">
        <v>0</v>
      </c>
      <c r="X21" s="19">
        <v>0</v>
      </c>
      <c r="Y21" s="19">
        <v>0</v>
      </c>
      <c r="Z21" s="19">
        <v>0</v>
      </c>
      <c r="AA21" s="19">
        <v>0</v>
      </c>
      <c r="AB21" s="19">
        <v>0</v>
      </c>
      <c r="AC21" s="19">
        <v>0</v>
      </c>
      <c r="AD21" s="19">
        <v>0</v>
      </c>
      <c r="AE21" s="19">
        <v>0</v>
      </c>
      <c r="AF21" s="19">
        <v>0</v>
      </c>
      <c r="AG21" s="19">
        <v>0</v>
      </c>
      <c r="AH21" s="19">
        <v>0</v>
      </c>
      <c r="AI21" s="19">
        <v>0</v>
      </c>
      <c r="AJ21" s="19">
        <v>0</v>
      </c>
      <c r="AK21" s="19">
        <v>414.06700000000001</v>
      </c>
      <c r="AL21" s="19">
        <v>0</v>
      </c>
      <c r="AM21" s="54">
        <f t="shared" si="3"/>
        <v>414.06700000000001</v>
      </c>
      <c r="AN21" s="19">
        <v>0</v>
      </c>
      <c r="AO21" s="19">
        <v>0</v>
      </c>
      <c r="AP21" s="19">
        <v>0</v>
      </c>
      <c r="AQ21" s="19">
        <v>0</v>
      </c>
      <c r="AR21" s="19">
        <v>0</v>
      </c>
      <c r="AS21" s="19">
        <v>0</v>
      </c>
      <c r="AT21" s="83">
        <f t="shared" si="4"/>
        <v>414.06700000000001</v>
      </c>
      <c r="AV21" s="19"/>
    </row>
    <row r="22" spans="1:48" ht="14.4" x14ac:dyDescent="0.3">
      <c r="A22" s="16" t="s">
        <v>63</v>
      </c>
      <c r="B22" s="19">
        <v>0</v>
      </c>
      <c r="C22" s="19">
        <v>0</v>
      </c>
      <c r="D22" s="19">
        <v>0</v>
      </c>
      <c r="E22" s="19">
        <v>0</v>
      </c>
      <c r="F22" s="54">
        <f t="shared" si="0"/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54">
        <f t="shared" si="1"/>
        <v>0</v>
      </c>
      <c r="P22" s="19">
        <v>0</v>
      </c>
      <c r="Q22" s="19">
        <v>0</v>
      </c>
      <c r="R22" s="19">
        <v>0</v>
      </c>
      <c r="S22" s="19">
        <v>0</v>
      </c>
      <c r="T22" s="54">
        <f t="shared" si="2"/>
        <v>0</v>
      </c>
      <c r="U22" s="19">
        <v>0</v>
      </c>
      <c r="V22" s="19">
        <v>0</v>
      </c>
      <c r="W22" s="19">
        <v>0</v>
      </c>
      <c r="X22" s="19">
        <v>0</v>
      </c>
      <c r="Y22" s="19">
        <v>0</v>
      </c>
      <c r="Z22" s="19">
        <v>0</v>
      </c>
      <c r="AA22" s="19">
        <v>0</v>
      </c>
      <c r="AB22" s="19">
        <v>0</v>
      </c>
      <c r="AC22" s="19">
        <v>0</v>
      </c>
      <c r="AD22" s="19">
        <v>0</v>
      </c>
      <c r="AE22" s="19">
        <v>0</v>
      </c>
      <c r="AF22" s="19">
        <v>0</v>
      </c>
      <c r="AG22" s="19">
        <v>0</v>
      </c>
      <c r="AH22" s="19">
        <v>0</v>
      </c>
      <c r="AI22" s="19">
        <v>0</v>
      </c>
      <c r="AJ22" s="19">
        <v>2226.4110000000001</v>
      </c>
      <c r="AK22" s="19">
        <v>0</v>
      </c>
      <c r="AL22" s="19">
        <v>0</v>
      </c>
      <c r="AM22" s="54">
        <f t="shared" si="3"/>
        <v>2226.4110000000001</v>
      </c>
      <c r="AN22" s="19">
        <v>0</v>
      </c>
      <c r="AO22" s="19">
        <v>0</v>
      </c>
      <c r="AP22" s="19">
        <v>0</v>
      </c>
      <c r="AQ22" s="19">
        <v>0</v>
      </c>
      <c r="AR22" s="19">
        <v>0</v>
      </c>
      <c r="AS22" s="19">
        <v>0</v>
      </c>
      <c r="AT22" s="83">
        <f t="shared" si="4"/>
        <v>2226.4110000000001</v>
      </c>
      <c r="AV22" s="19"/>
    </row>
    <row r="23" spans="1:48" ht="14.4" x14ac:dyDescent="0.3">
      <c r="A23" s="16" t="s">
        <v>64</v>
      </c>
      <c r="B23" s="19">
        <v>0</v>
      </c>
      <c r="C23" s="19">
        <v>0</v>
      </c>
      <c r="D23" s="19">
        <v>0</v>
      </c>
      <c r="E23" s="19">
        <v>0</v>
      </c>
      <c r="F23" s="54">
        <f t="shared" si="0"/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54">
        <f t="shared" si="1"/>
        <v>0</v>
      </c>
      <c r="P23" s="19">
        <v>0</v>
      </c>
      <c r="Q23" s="19">
        <v>0</v>
      </c>
      <c r="R23" s="19">
        <v>0</v>
      </c>
      <c r="S23" s="19">
        <v>0</v>
      </c>
      <c r="T23" s="54">
        <f t="shared" si="2"/>
        <v>0</v>
      </c>
      <c r="U23" s="19">
        <v>0</v>
      </c>
      <c r="V23" s="19">
        <v>0</v>
      </c>
      <c r="W23" s="19">
        <v>0</v>
      </c>
      <c r="X23" s="19">
        <v>0</v>
      </c>
      <c r="Y23" s="19">
        <v>0</v>
      </c>
      <c r="Z23" s="19">
        <v>0</v>
      </c>
      <c r="AA23" s="19">
        <v>0</v>
      </c>
      <c r="AB23" s="19">
        <v>0</v>
      </c>
      <c r="AC23" s="19">
        <v>0</v>
      </c>
      <c r="AD23" s="19">
        <v>0</v>
      </c>
      <c r="AE23" s="19">
        <v>0</v>
      </c>
      <c r="AF23" s="19">
        <v>0</v>
      </c>
      <c r="AG23" s="19">
        <v>0</v>
      </c>
      <c r="AH23" s="19">
        <v>0</v>
      </c>
      <c r="AI23" s="19">
        <v>1407.6980000000001</v>
      </c>
      <c r="AJ23" s="19">
        <v>0</v>
      </c>
      <c r="AK23" s="19">
        <v>0</v>
      </c>
      <c r="AL23" s="19">
        <v>0</v>
      </c>
      <c r="AM23" s="54">
        <f t="shared" si="3"/>
        <v>1407.6980000000001</v>
      </c>
      <c r="AN23" s="19">
        <v>0</v>
      </c>
      <c r="AO23" s="19">
        <v>0</v>
      </c>
      <c r="AP23" s="19">
        <v>0</v>
      </c>
      <c r="AQ23" s="19">
        <v>0</v>
      </c>
      <c r="AR23" s="19">
        <v>0</v>
      </c>
      <c r="AS23" s="19">
        <v>0</v>
      </c>
      <c r="AT23" s="83">
        <f t="shared" si="4"/>
        <v>1407.6980000000001</v>
      </c>
      <c r="AV23" s="19"/>
    </row>
    <row r="24" spans="1:48" ht="14.4" x14ac:dyDescent="0.3">
      <c r="A24" s="16" t="s">
        <v>1</v>
      </c>
      <c r="B24" s="19">
        <v>0</v>
      </c>
      <c r="C24" s="19">
        <v>0</v>
      </c>
      <c r="D24" s="19">
        <v>0</v>
      </c>
      <c r="E24" s="19">
        <v>0</v>
      </c>
      <c r="F24" s="54">
        <f t="shared" si="0"/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54">
        <f t="shared" si="1"/>
        <v>0</v>
      </c>
      <c r="P24" s="19">
        <v>0</v>
      </c>
      <c r="Q24" s="19">
        <v>0</v>
      </c>
      <c r="R24" s="19">
        <v>0</v>
      </c>
      <c r="S24" s="19">
        <v>0</v>
      </c>
      <c r="T24" s="54">
        <f t="shared" si="2"/>
        <v>0</v>
      </c>
      <c r="U24" s="19">
        <v>0</v>
      </c>
      <c r="V24" s="19">
        <v>0</v>
      </c>
      <c r="W24" s="19">
        <v>0</v>
      </c>
      <c r="X24" s="19">
        <v>0</v>
      </c>
      <c r="Y24" s="19">
        <v>0</v>
      </c>
      <c r="Z24" s="19">
        <v>0</v>
      </c>
      <c r="AA24" s="19">
        <v>0</v>
      </c>
      <c r="AB24" s="19">
        <v>0</v>
      </c>
      <c r="AC24" s="19">
        <v>0</v>
      </c>
      <c r="AD24" s="19">
        <v>0</v>
      </c>
      <c r="AE24" s="19">
        <v>0</v>
      </c>
      <c r="AF24" s="19">
        <v>0</v>
      </c>
      <c r="AG24" s="19">
        <v>0</v>
      </c>
      <c r="AH24" s="19">
        <v>0</v>
      </c>
      <c r="AI24" s="19">
        <v>0</v>
      </c>
      <c r="AJ24" s="19">
        <v>0</v>
      </c>
      <c r="AK24" s="19">
        <v>0</v>
      </c>
      <c r="AL24" s="19">
        <v>0</v>
      </c>
      <c r="AM24" s="54">
        <f t="shared" si="3"/>
        <v>0</v>
      </c>
      <c r="AN24" s="19">
        <v>0</v>
      </c>
      <c r="AO24" s="19">
        <v>1235.6901085164998</v>
      </c>
      <c r="AP24" s="19">
        <v>0</v>
      </c>
      <c r="AQ24" s="19">
        <v>0</v>
      </c>
      <c r="AR24" s="19">
        <v>0</v>
      </c>
      <c r="AS24" s="19">
        <v>0</v>
      </c>
      <c r="AT24" s="83">
        <f t="shared" si="4"/>
        <v>1235.6901085164998</v>
      </c>
    </row>
    <row r="25" spans="1:48" ht="14.4" x14ac:dyDescent="0.3">
      <c r="A25" s="24" t="s">
        <v>65</v>
      </c>
      <c r="B25" s="19">
        <v>0</v>
      </c>
      <c r="C25" s="19">
        <v>0</v>
      </c>
      <c r="D25" s="19">
        <v>0</v>
      </c>
      <c r="E25" s="19">
        <v>0</v>
      </c>
      <c r="F25" s="54">
        <f t="shared" si="0"/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54">
        <f t="shared" si="1"/>
        <v>0</v>
      </c>
      <c r="P25" s="19">
        <v>0</v>
      </c>
      <c r="Q25" s="19">
        <v>0</v>
      </c>
      <c r="R25" s="19">
        <v>0</v>
      </c>
      <c r="S25" s="19">
        <v>0</v>
      </c>
      <c r="T25" s="54">
        <f t="shared" si="2"/>
        <v>0</v>
      </c>
      <c r="U25" s="19">
        <v>0</v>
      </c>
      <c r="V25" s="19">
        <v>0</v>
      </c>
      <c r="W25" s="19">
        <v>0</v>
      </c>
      <c r="X25" s="19">
        <v>0</v>
      </c>
      <c r="Y25" s="19">
        <v>0</v>
      </c>
      <c r="Z25" s="19">
        <v>0</v>
      </c>
      <c r="AA25" s="19">
        <v>0</v>
      </c>
      <c r="AB25" s="19">
        <v>0</v>
      </c>
      <c r="AC25" s="19">
        <v>0</v>
      </c>
      <c r="AD25" s="19">
        <v>0</v>
      </c>
      <c r="AE25" s="19">
        <v>0</v>
      </c>
      <c r="AF25" s="19">
        <v>0</v>
      </c>
      <c r="AG25" s="19">
        <v>0</v>
      </c>
      <c r="AH25" s="19">
        <v>0</v>
      </c>
      <c r="AI25" s="19">
        <v>0</v>
      </c>
      <c r="AJ25" s="19">
        <v>0</v>
      </c>
      <c r="AK25" s="19">
        <v>0</v>
      </c>
      <c r="AL25" s="19">
        <v>0</v>
      </c>
      <c r="AM25" s="54">
        <f t="shared" si="3"/>
        <v>0</v>
      </c>
      <c r="AN25" s="19">
        <v>0</v>
      </c>
      <c r="AO25" s="19">
        <v>1233.8416069999998</v>
      </c>
      <c r="AP25" s="19">
        <v>0</v>
      </c>
      <c r="AQ25" s="19">
        <v>0</v>
      </c>
      <c r="AR25" s="19">
        <v>0</v>
      </c>
      <c r="AS25" s="19">
        <v>0</v>
      </c>
      <c r="AT25" s="83">
        <f t="shared" si="4"/>
        <v>1233.8416069999998</v>
      </c>
    </row>
    <row r="26" spans="1:48" ht="14.4" x14ac:dyDescent="0.3">
      <c r="A26" s="24" t="s">
        <v>66</v>
      </c>
      <c r="B26" s="19">
        <v>0</v>
      </c>
      <c r="C26" s="19">
        <v>0</v>
      </c>
      <c r="D26" s="19">
        <v>0</v>
      </c>
      <c r="E26" s="19">
        <v>0</v>
      </c>
      <c r="F26" s="54">
        <f t="shared" si="0"/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54">
        <f t="shared" si="1"/>
        <v>0</v>
      </c>
      <c r="P26" s="19">
        <v>0</v>
      </c>
      <c r="Q26" s="19">
        <v>0</v>
      </c>
      <c r="R26" s="19">
        <v>0</v>
      </c>
      <c r="S26" s="19">
        <v>0</v>
      </c>
      <c r="T26" s="54">
        <f t="shared" si="2"/>
        <v>0</v>
      </c>
      <c r="U26" s="19">
        <v>0</v>
      </c>
      <c r="V26" s="19">
        <v>0</v>
      </c>
      <c r="W26" s="19">
        <v>0</v>
      </c>
      <c r="X26" s="19">
        <v>0</v>
      </c>
      <c r="Y26" s="19">
        <v>0</v>
      </c>
      <c r="Z26" s="19">
        <v>0</v>
      </c>
      <c r="AA26" s="19">
        <v>0</v>
      </c>
      <c r="AB26" s="19">
        <v>0</v>
      </c>
      <c r="AC26" s="19">
        <v>0</v>
      </c>
      <c r="AD26" s="19">
        <v>0</v>
      </c>
      <c r="AE26" s="19">
        <v>0</v>
      </c>
      <c r="AF26" s="19">
        <v>0</v>
      </c>
      <c r="AG26" s="19">
        <v>0</v>
      </c>
      <c r="AH26" s="19">
        <v>0</v>
      </c>
      <c r="AI26" s="19">
        <v>0</v>
      </c>
      <c r="AJ26" s="19">
        <v>0</v>
      </c>
      <c r="AK26" s="19">
        <v>0</v>
      </c>
      <c r="AL26" s="19">
        <v>0</v>
      </c>
      <c r="AM26" s="54">
        <f t="shared" si="3"/>
        <v>0</v>
      </c>
      <c r="AN26" s="19">
        <v>0</v>
      </c>
      <c r="AO26" s="19">
        <v>1.8485015165000001</v>
      </c>
      <c r="AP26" s="19">
        <v>0</v>
      </c>
      <c r="AQ26" s="19">
        <v>0</v>
      </c>
      <c r="AR26" s="19">
        <v>0</v>
      </c>
      <c r="AS26" s="19">
        <v>0</v>
      </c>
      <c r="AT26" s="83">
        <f t="shared" si="4"/>
        <v>1.8485015165000001</v>
      </c>
    </row>
    <row r="27" spans="1:48" ht="14.4" x14ac:dyDescent="0.3">
      <c r="A27" s="16" t="s">
        <v>0</v>
      </c>
      <c r="B27" s="19">
        <v>0</v>
      </c>
      <c r="C27" s="19">
        <v>0</v>
      </c>
      <c r="D27" s="19">
        <v>0</v>
      </c>
      <c r="E27" s="19">
        <v>0</v>
      </c>
      <c r="F27" s="54">
        <f t="shared" si="0"/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54">
        <f t="shared" si="1"/>
        <v>0</v>
      </c>
      <c r="P27" s="19">
        <v>0</v>
      </c>
      <c r="Q27" s="19">
        <v>0</v>
      </c>
      <c r="R27" s="19">
        <v>0</v>
      </c>
      <c r="S27" s="19">
        <v>0</v>
      </c>
      <c r="T27" s="54">
        <f t="shared" si="2"/>
        <v>0</v>
      </c>
      <c r="U27" s="19">
        <v>0</v>
      </c>
      <c r="V27" s="19">
        <v>0</v>
      </c>
      <c r="W27" s="19">
        <v>0</v>
      </c>
      <c r="X27" s="19">
        <v>0</v>
      </c>
      <c r="Y27" s="19">
        <v>0</v>
      </c>
      <c r="Z27" s="19">
        <v>0</v>
      </c>
      <c r="AA27" s="19">
        <v>0</v>
      </c>
      <c r="AB27" s="19">
        <v>0</v>
      </c>
      <c r="AC27" s="19">
        <v>0</v>
      </c>
      <c r="AD27" s="19">
        <v>0</v>
      </c>
      <c r="AE27" s="19">
        <v>0</v>
      </c>
      <c r="AF27" s="19">
        <v>0</v>
      </c>
      <c r="AG27" s="19">
        <v>19.647466986704647</v>
      </c>
      <c r="AH27" s="19">
        <v>0</v>
      </c>
      <c r="AI27" s="19">
        <v>0</v>
      </c>
      <c r="AJ27" s="19">
        <v>0</v>
      </c>
      <c r="AK27" s="19">
        <v>0</v>
      </c>
      <c r="AL27" s="19">
        <v>0</v>
      </c>
      <c r="AM27" s="54">
        <f t="shared" si="3"/>
        <v>19.647466986704647</v>
      </c>
      <c r="AN27" s="19">
        <v>0</v>
      </c>
      <c r="AO27" s="19">
        <v>0</v>
      </c>
      <c r="AP27" s="19">
        <v>0</v>
      </c>
      <c r="AQ27" s="19">
        <v>0</v>
      </c>
      <c r="AR27" s="19">
        <v>0</v>
      </c>
      <c r="AS27" s="19">
        <v>0</v>
      </c>
      <c r="AT27" s="83">
        <f t="shared" si="4"/>
        <v>19.647466986704647</v>
      </c>
    </row>
    <row r="28" spans="1:48" s="25" customFormat="1" ht="14.4" x14ac:dyDescent="0.3">
      <c r="A28" s="68" t="s">
        <v>67</v>
      </c>
      <c r="B28" s="69">
        <v>0</v>
      </c>
      <c r="C28" s="69">
        <v>0</v>
      </c>
      <c r="D28" s="69">
        <v>0</v>
      </c>
      <c r="E28" s="69">
        <v>0</v>
      </c>
      <c r="F28" s="70">
        <f t="shared" si="0"/>
        <v>0</v>
      </c>
      <c r="G28" s="69">
        <v>0</v>
      </c>
      <c r="H28" s="69">
        <v>0</v>
      </c>
      <c r="I28" s="69">
        <v>0</v>
      </c>
      <c r="J28" s="69">
        <v>0</v>
      </c>
      <c r="K28" s="69">
        <v>0</v>
      </c>
      <c r="L28" s="69">
        <v>0</v>
      </c>
      <c r="M28" s="69">
        <v>0</v>
      </c>
      <c r="N28" s="69">
        <v>0</v>
      </c>
      <c r="O28" s="70">
        <f t="shared" si="1"/>
        <v>0</v>
      </c>
      <c r="P28" s="69">
        <v>0</v>
      </c>
      <c r="Q28" s="69">
        <v>0</v>
      </c>
      <c r="R28" s="69">
        <v>0</v>
      </c>
      <c r="S28" s="69">
        <v>0</v>
      </c>
      <c r="T28" s="70">
        <f t="shared" si="2"/>
        <v>0</v>
      </c>
      <c r="U28" s="69">
        <v>0</v>
      </c>
      <c r="V28" s="69">
        <v>0</v>
      </c>
      <c r="W28" s="69">
        <v>0</v>
      </c>
      <c r="X28" s="69">
        <v>0</v>
      </c>
      <c r="Y28" s="69">
        <v>0</v>
      </c>
      <c r="Z28" s="69">
        <v>0</v>
      </c>
      <c r="AA28" s="69">
        <v>0</v>
      </c>
      <c r="AB28" s="69">
        <v>0</v>
      </c>
      <c r="AC28" s="69">
        <v>0</v>
      </c>
      <c r="AD28" s="69">
        <v>0</v>
      </c>
      <c r="AE28" s="69">
        <v>0</v>
      </c>
      <c r="AF28" s="69">
        <v>0</v>
      </c>
      <c r="AG28" s="69">
        <v>0</v>
      </c>
      <c r="AH28" s="69">
        <v>0</v>
      </c>
      <c r="AI28" s="69">
        <v>1407.6980000000001</v>
      </c>
      <c r="AJ28" s="69">
        <v>2226.4110000000001</v>
      </c>
      <c r="AK28" s="69">
        <v>414.06700000000001</v>
      </c>
      <c r="AL28" s="69">
        <v>19.451524502645501</v>
      </c>
      <c r="AM28" s="70">
        <f t="shared" si="3"/>
        <v>4067.6275245026459</v>
      </c>
      <c r="AN28" s="69">
        <v>187.99358630710179</v>
      </c>
      <c r="AO28" s="69">
        <v>35448.738922443299</v>
      </c>
      <c r="AP28" s="69">
        <v>0</v>
      </c>
      <c r="AQ28" s="69">
        <v>0</v>
      </c>
      <c r="AR28" s="69">
        <v>0</v>
      </c>
      <c r="AS28" s="69">
        <v>0</v>
      </c>
      <c r="AT28" s="82">
        <f t="shared" si="4"/>
        <v>39704.360033253048</v>
      </c>
    </row>
    <row r="29" spans="1:48" ht="14.4" x14ac:dyDescent="0.3">
      <c r="A29" s="16" t="s">
        <v>52</v>
      </c>
      <c r="B29" s="17">
        <v>0</v>
      </c>
      <c r="C29" s="17">
        <v>0</v>
      </c>
      <c r="D29" s="17">
        <v>0</v>
      </c>
      <c r="E29" s="17">
        <v>0</v>
      </c>
      <c r="F29" s="54">
        <f t="shared" si="0"/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54">
        <f t="shared" si="1"/>
        <v>0</v>
      </c>
      <c r="P29" s="17">
        <v>0</v>
      </c>
      <c r="Q29" s="17">
        <v>0</v>
      </c>
      <c r="R29" s="17">
        <v>0</v>
      </c>
      <c r="S29" s="17">
        <v>0</v>
      </c>
      <c r="T29" s="54">
        <f t="shared" si="2"/>
        <v>0</v>
      </c>
      <c r="U29" s="17">
        <v>0</v>
      </c>
      <c r="V29" s="17">
        <v>0</v>
      </c>
      <c r="W29" s="17">
        <v>0</v>
      </c>
      <c r="X29" s="17">
        <v>0</v>
      </c>
      <c r="Y29" s="17">
        <v>0</v>
      </c>
      <c r="Z29" s="17">
        <v>0</v>
      </c>
      <c r="AA29" s="17">
        <v>0</v>
      </c>
      <c r="AB29" s="17">
        <v>0</v>
      </c>
      <c r="AC29" s="17">
        <v>0</v>
      </c>
      <c r="AD29" s="17">
        <v>0</v>
      </c>
      <c r="AE29" s="17">
        <v>0</v>
      </c>
      <c r="AF29" s="17">
        <v>0</v>
      </c>
      <c r="AG29" s="17">
        <v>0</v>
      </c>
      <c r="AH29" s="17">
        <v>0</v>
      </c>
      <c r="AI29" s="17">
        <v>0</v>
      </c>
      <c r="AJ29" s="17">
        <v>0</v>
      </c>
      <c r="AK29" s="17">
        <v>0</v>
      </c>
      <c r="AL29" s="17">
        <v>0</v>
      </c>
      <c r="AM29" s="54">
        <f t="shared" si="3"/>
        <v>0</v>
      </c>
      <c r="AN29" s="17">
        <v>187.99358630710179</v>
      </c>
      <c r="AO29" s="17">
        <v>34515.4406324433</v>
      </c>
      <c r="AP29" s="17">
        <v>0</v>
      </c>
      <c r="AQ29" s="17">
        <v>0</v>
      </c>
      <c r="AR29" s="17">
        <v>0</v>
      </c>
      <c r="AS29" s="17">
        <v>0</v>
      </c>
      <c r="AT29" s="81">
        <f t="shared" si="4"/>
        <v>34703.434218750401</v>
      </c>
    </row>
    <row r="30" spans="1:48" ht="14.4" x14ac:dyDescent="0.3">
      <c r="A30" s="18" t="s">
        <v>53</v>
      </c>
      <c r="B30" s="12">
        <v>0</v>
      </c>
      <c r="C30" s="12">
        <v>0</v>
      </c>
      <c r="D30" s="12">
        <v>0</v>
      </c>
      <c r="E30" s="12">
        <v>0</v>
      </c>
      <c r="F30" s="54">
        <f t="shared" si="0"/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54">
        <f t="shared" si="1"/>
        <v>0</v>
      </c>
      <c r="P30" s="12">
        <v>0</v>
      </c>
      <c r="Q30" s="12">
        <v>0</v>
      </c>
      <c r="R30" s="12">
        <v>0</v>
      </c>
      <c r="S30" s="12">
        <v>0</v>
      </c>
      <c r="T30" s="54">
        <f t="shared" si="2"/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0</v>
      </c>
      <c r="AM30" s="54">
        <f t="shared" si="3"/>
        <v>0</v>
      </c>
      <c r="AN30" s="12">
        <v>0</v>
      </c>
      <c r="AO30" s="12">
        <v>26058.65</v>
      </c>
      <c r="AP30" s="12">
        <v>0</v>
      </c>
      <c r="AQ30" s="12">
        <v>0</v>
      </c>
      <c r="AR30" s="12">
        <v>0</v>
      </c>
      <c r="AS30" s="12">
        <v>0</v>
      </c>
      <c r="AT30" s="79">
        <f t="shared" si="4"/>
        <v>26058.65</v>
      </c>
    </row>
    <row r="31" spans="1:48" ht="14.4" x14ac:dyDescent="0.3">
      <c r="A31" s="18" t="s">
        <v>54</v>
      </c>
      <c r="B31" s="12">
        <v>0</v>
      </c>
      <c r="C31" s="12">
        <v>0</v>
      </c>
      <c r="D31" s="12">
        <v>0</v>
      </c>
      <c r="E31" s="12">
        <v>0</v>
      </c>
      <c r="F31" s="54">
        <f t="shared" si="0"/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54">
        <f t="shared" si="1"/>
        <v>0</v>
      </c>
      <c r="P31" s="12">
        <v>0</v>
      </c>
      <c r="Q31" s="12">
        <v>0</v>
      </c>
      <c r="R31" s="12">
        <v>0</v>
      </c>
      <c r="S31" s="12">
        <v>0</v>
      </c>
      <c r="T31" s="54">
        <f t="shared" si="2"/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>
        <v>0</v>
      </c>
      <c r="AM31" s="54">
        <f t="shared" si="3"/>
        <v>0</v>
      </c>
      <c r="AN31" s="12">
        <v>0</v>
      </c>
      <c r="AO31" s="12">
        <v>0</v>
      </c>
      <c r="AP31" s="12">
        <v>0</v>
      </c>
      <c r="AQ31" s="12">
        <v>0</v>
      </c>
      <c r="AR31" s="12">
        <v>0</v>
      </c>
      <c r="AS31" s="12">
        <v>0</v>
      </c>
      <c r="AT31" s="79">
        <f t="shared" si="4"/>
        <v>0</v>
      </c>
    </row>
    <row r="32" spans="1:48" ht="14.4" x14ac:dyDescent="0.3">
      <c r="A32" s="18" t="s">
        <v>55</v>
      </c>
      <c r="B32" s="12">
        <v>0</v>
      </c>
      <c r="C32" s="12">
        <v>0</v>
      </c>
      <c r="D32" s="12">
        <v>0</v>
      </c>
      <c r="E32" s="12">
        <v>0</v>
      </c>
      <c r="F32" s="54">
        <f t="shared" si="0"/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54">
        <f t="shared" si="1"/>
        <v>0</v>
      </c>
      <c r="P32" s="12">
        <v>0</v>
      </c>
      <c r="Q32" s="12">
        <v>0</v>
      </c>
      <c r="R32" s="12">
        <v>0</v>
      </c>
      <c r="S32" s="12">
        <v>0</v>
      </c>
      <c r="T32" s="54">
        <f t="shared" si="2"/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12">
        <v>0</v>
      </c>
      <c r="AM32" s="54">
        <f t="shared" si="3"/>
        <v>0</v>
      </c>
      <c r="AN32" s="12">
        <v>0</v>
      </c>
      <c r="AO32" s="12">
        <v>5007.8405999999995</v>
      </c>
      <c r="AP32" s="12">
        <v>0</v>
      </c>
      <c r="AQ32" s="12">
        <v>0</v>
      </c>
      <c r="AR32" s="12">
        <v>0</v>
      </c>
      <c r="AS32" s="12">
        <v>0</v>
      </c>
      <c r="AT32" s="79">
        <f t="shared" si="4"/>
        <v>5007.8405999999995</v>
      </c>
    </row>
    <row r="33" spans="1:46" ht="14.4" x14ac:dyDescent="0.3">
      <c r="A33" s="18" t="s">
        <v>56</v>
      </c>
      <c r="B33" s="12">
        <v>0</v>
      </c>
      <c r="C33" s="12">
        <v>0</v>
      </c>
      <c r="D33" s="12">
        <v>0</v>
      </c>
      <c r="E33" s="12">
        <v>0</v>
      </c>
      <c r="F33" s="54">
        <f t="shared" si="0"/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54">
        <f t="shared" si="1"/>
        <v>0</v>
      </c>
      <c r="P33" s="12">
        <v>0</v>
      </c>
      <c r="Q33" s="12">
        <v>0</v>
      </c>
      <c r="R33" s="12">
        <v>0</v>
      </c>
      <c r="S33" s="12">
        <v>0</v>
      </c>
      <c r="T33" s="54">
        <f t="shared" si="2"/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12">
        <v>0</v>
      </c>
      <c r="AM33" s="54">
        <f t="shared" si="3"/>
        <v>0</v>
      </c>
      <c r="AN33" s="12">
        <v>0</v>
      </c>
      <c r="AO33" s="12">
        <v>169.45742000000001</v>
      </c>
      <c r="AP33" s="12">
        <v>0</v>
      </c>
      <c r="AQ33" s="12">
        <v>0</v>
      </c>
      <c r="AR33" s="12">
        <v>0</v>
      </c>
      <c r="AS33" s="12">
        <v>0</v>
      </c>
      <c r="AT33" s="79">
        <f t="shared" si="4"/>
        <v>169.45742000000001</v>
      </c>
    </row>
    <row r="34" spans="1:46" ht="14.4" x14ac:dyDescent="0.3">
      <c r="A34" s="18" t="s">
        <v>57</v>
      </c>
      <c r="B34" s="12">
        <v>0</v>
      </c>
      <c r="C34" s="12">
        <v>0</v>
      </c>
      <c r="D34" s="12">
        <v>0</v>
      </c>
      <c r="E34" s="12">
        <v>0</v>
      </c>
      <c r="F34" s="54">
        <f t="shared" si="0"/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54">
        <f t="shared" si="1"/>
        <v>0</v>
      </c>
      <c r="P34" s="12">
        <v>0</v>
      </c>
      <c r="Q34" s="12">
        <v>0</v>
      </c>
      <c r="R34" s="12">
        <v>0</v>
      </c>
      <c r="S34" s="12">
        <v>0</v>
      </c>
      <c r="T34" s="54">
        <f t="shared" si="2"/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12">
        <v>0</v>
      </c>
      <c r="AM34" s="54">
        <f t="shared" si="3"/>
        <v>0</v>
      </c>
      <c r="AN34" s="12">
        <v>0</v>
      </c>
      <c r="AO34" s="12">
        <v>658.03690999999992</v>
      </c>
      <c r="AP34" s="12">
        <v>0</v>
      </c>
      <c r="AQ34" s="12">
        <v>0</v>
      </c>
      <c r="AR34" s="12">
        <v>0</v>
      </c>
      <c r="AS34" s="12">
        <v>0</v>
      </c>
      <c r="AT34" s="79">
        <f t="shared" si="4"/>
        <v>658.03690999999992</v>
      </c>
    </row>
    <row r="35" spans="1:46" ht="14.4" x14ac:dyDescent="0.3">
      <c r="A35" s="20" t="s">
        <v>58</v>
      </c>
      <c r="B35" s="12">
        <v>0</v>
      </c>
      <c r="C35" s="12">
        <v>0</v>
      </c>
      <c r="D35" s="12">
        <v>0</v>
      </c>
      <c r="E35" s="12">
        <v>0</v>
      </c>
      <c r="F35" s="54">
        <f t="shared" ref="F35:F66" si="5">SUM(B35:E35)</f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54">
        <f t="shared" ref="O35:O66" si="6">SUM(G35:N35)</f>
        <v>0</v>
      </c>
      <c r="P35" s="12">
        <v>0</v>
      </c>
      <c r="Q35" s="12">
        <v>0</v>
      </c>
      <c r="R35" s="12">
        <v>0</v>
      </c>
      <c r="S35" s="12">
        <v>0</v>
      </c>
      <c r="T35" s="54">
        <f t="shared" si="2"/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12">
        <v>0</v>
      </c>
      <c r="AM35" s="54">
        <f t="shared" si="3"/>
        <v>0</v>
      </c>
      <c r="AN35" s="12">
        <v>187.99358630710179</v>
      </c>
      <c r="AO35" s="12">
        <v>2621.4557024433002</v>
      </c>
      <c r="AP35" s="12">
        <v>0</v>
      </c>
      <c r="AQ35" s="12">
        <v>0</v>
      </c>
      <c r="AR35" s="12">
        <v>0</v>
      </c>
      <c r="AS35" s="12">
        <v>0</v>
      </c>
      <c r="AT35" s="79">
        <f t="shared" si="4"/>
        <v>2809.449288750402</v>
      </c>
    </row>
    <row r="36" spans="1:46" ht="14.4" x14ac:dyDescent="0.3">
      <c r="A36" s="22" t="s">
        <v>59</v>
      </c>
      <c r="B36" s="12">
        <v>0</v>
      </c>
      <c r="C36" s="12">
        <v>0</v>
      </c>
      <c r="D36" s="12">
        <v>0</v>
      </c>
      <c r="E36" s="12">
        <v>0</v>
      </c>
      <c r="F36" s="54">
        <f t="shared" si="5"/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54">
        <f t="shared" si="6"/>
        <v>0</v>
      </c>
      <c r="P36" s="12">
        <v>0</v>
      </c>
      <c r="Q36" s="12">
        <v>0</v>
      </c>
      <c r="R36" s="12">
        <v>0</v>
      </c>
      <c r="S36" s="12">
        <v>0</v>
      </c>
      <c r="T36" s="54">
        <f t="shared" si="2"/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54">
        <f t="shared" si="3"/>
        <v>0</v>
      </c>
      <c r="AN36" s="12">
        <v>177.94606852213542</v>
      </c>
      <c r="AO36" s="12">
        <v>207.68280919999995</v>
      </c>
      <c r="AP36" s="12">
        <v>0</v>
      </c>
      <c r="AQ36" s="12">
        <v>0</v>
      </c>
      <c r="AR36" s="12">
        <v>0</v>
      </c>
      <c r="AS36" s="12">
        <v>0</v>
      </c>
      <c r="AT36" s="79">
        <f t="shared" si="4"/>
        <v>385.62887772213537</v>
      </c>
    </row>
    <row r="37" spans="1:46" ht="14.4" x14ac:dyDescent="0.3">
      <c r="A37" s="22" t="s">
        <v>60</v>
      </c>
      <c r="B37" s="12">
        <v>0</v>
      </c>
      <c r="C37" s="12">
        <v>0</v>
      </c>
      <c r="D37" s="12">
        <v>0</v>
      </c>
      <c r="E37" s="12">
        <v>0</v>
      </c>
      <c r="F37" s="54">
        <f t="shared" si="5"/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54">
        <f t="shared" si="6"/>
        <v>0</v>
      </c>
      <c r="P37" s="12">
        <v>0</v>
      </c>
      <c r="Q37" s="12">
        <v>0</v>
      </c>
      <c r="R37" s="12">
        <v>0</v>
      </c>
      <c r="S37" s="12">
        <v>0</v>
      </c>
      <c r="T37" s="54">
        <f t="shared" si="2"/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12">
        <v>0</v>
      </c>
      <c r="AM37" s="54">
        <f t="shared" si="3"/>
        <v>0</v>
      </c>
      <c r="AN37" s="12">
        <v>10.047517784966363</v>
      </c>
      <c r="AO37" s="12">
        <v>2337.8519837433</v>
      </c>
      <c r="AP37" s="12">
        <v>0</v>
      </c>
      <c r="AQ37" s="12">
        <v>0</v>
      </c>
      <c r="AR37" s="12">
        <v>0</v>
      </c>
      <c r="AS37" s="12">
        <v>0</v>
      </c>
      <c r="AT37" s="79">
        <f t="shared" si="4"/>
        <v>2347.8995015282662</v>
      </c>
    </row>
    <row r="38" spans="1:46" ht="14.4" x14ac:dyDescent="0.3">
      <c r="A38" s="22" t="s">
        <v>61</v>
      </c>
      <c r="B38" s="12">
        <v>0</v>
      </c>
      <c r="C38" s="12">
        <v>0</v>
      </c>
      <c r="D38" s="12">
        <v>0</v>
      </c>
      <c r="E38" s="12">
        <v>0</v>
      </c>
      <c r="F38" s="54">
        <f t="shared" si="5"/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54">
        <f t="shared" si="6"/>
        <v>0</v>
      </c>
      <c r="P38" s="12">
        <v>0</v>
      </c>
      <c r="Q38" s="12">
        <v>0</v>
      </c>
      <c r="R38" s="12">
        <v>0</v>
      </c>
      <c r="S38" s="12">
        <v>0</v>
      </c>
      <c r="T38" s="54">
        <f t="shared" si="2"/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12">
        <v>0</v>
      </c>
      <c r="AM38" s="54">
        <f t="shared" si="3"/>
        <v>0</v>
      </c>
      <c r="AN38" s="12">
        <v>0</v>
      </c>
      <c r="AO38" s="12">
        <v>75.920909500000107</v>
      </c>
      <c r="AP38" s="12">
        <v>0</v>
      </c>
      <c r="AQ38" s="12">
        <v>0</v>
      </c>
      <c r="AR38" s="12">
        <v>0</v>
      </c>
      <c r="AS38" s="12">
        <v>0</v>
      </c>
      <c r="AT38" s="79">
        <f t="shared" si="4"/>
        <v>75.920909500000107</v>
      </c>
    </row>
    <row r="39" spans="1:46" ht="14.4" x14ac:dyDescent="0.3">
      <c r="A39" s="16" t="s">
        <v>62</v>
      </c>
      <c r="B39" s="19">
        <v>0</v>
      </c>
      <c r="C39" s="19">
        <v>0</v>
      </c>
      <c r="D39" s="19">
        <v>0</v>
      </c>
      <c r="E39" s="19">
        <v>0</v>
      </c>
      <c r="F39" s="54">
        <f t="shared" si="5"/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54">
        <f t="shared" si="6"/>
        <v>0</v>
      </c>
      <c r="P39" s="19">
        <v>0</v>
      </c>
      <c r="Q39" s="19">
        <v>0</v>
      </c>
      <c r="R39" s="19">
        <v>0</v>
      </c>
      <c r="S39" s="19">
        <v>0</v>
      </c>
      <c r="T39" s="54">
        <f t="shared" si="2"/>
        <v>0</v>
      </c>
      <c r="U39" s="19">
        <v>0</v>
      </c>
      <c r="V39" s="19">
        <v>0</v>
      </c>
      <c r="W39" s="19">
        <v>0</v>
      </c>
      <c r="X39" s="19">
        <v>0</v>
      </c>
      <c r="Y39" s="19">
        <v>0</v>
      </c>
      <c r="Z39" s="19">
        <v>0</v>
      </c>
      <c r="AA39" s="19">
        <v>0</v>
      </c>
      <c r="AB39" s="19">
        <v>0</v>
      </c>
      <c r="AC39" s="19">
        <v>0</v>
      </c>
      <c r="AD39" s="19">
        <v>0</v>
      </c>
      <c r="AE39" s="19">
        <v>0</v>
      </c>
      <c r="AF39" s="19">
        <v>0</v>
      </c>
      <c r="AG39" s="19">
        <v>0</v>
      </c>
      <c r="AH39" s="19">
        <v>0</v>
      </c>
      <c r="AI39" s="19">
        <v>0</v>
      </c>
      <c r="AJ39" s="19">
        <v>0</v>
      </c>
      <c r="AK39" s="19">
        <v>414.06700000000001</v>
      </c>
      <c r="AL39" s="19">
        <v>0</v>
      </c>
      <c r="AM39" s="54">
        <f t="shared" si="3"/>
        <v>414.06700000000001</v>
      </c>
      <c r="AN39" s="19">
        <v>0</v>
      </c>
      <c r="AO39" s="19">
        <v>0</v>
      </c>
      <c r="AP39" s="19">
        <v>0</v>
      </c>
      <c r="AQ39" s="19">
        <v>0</v>
      </c>
      <c r="AR39" s="19">
        <v>0</v>
      </c>
      <c r="AS39" s="19">
        <v>0</v>
      </c>
      <c r="AT39" s="83">
        <f t="shared" si="4"/>
        <v>414.06700000000001</v>
      </c>
    </row>
    <row r="40" spans="1:46" ht="14.4" x14ac:dyDescent="0.3">
      <c r="A40" s="16" t="s">
        <v>63</v>
      </c>
      <c r="B40" s="19">
        <v>0</v>
      </c>
      <c r="C40" s="19">
        <v>0</v>
      </c>
      <c r="D40" s="19">
        <v>0</v>
      </c>
      <c r="E40" s="19">
        <v>0</v>
      </c>
      <c r="F40" s="54">
        <f t="shared" si="5"/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19">
        <v>0</v>
      </c>
      <c r="M40" s="19">
        <v>0</v>
      </c>
      <c r="N40" s="19">
        <v>0</v>
      </c>
      <c r="O40" s="54">
        <f t="shared" si="6"/>
        <v>0</v>
      </c>
      <c r="P40" s="19">
        <v>0</v>
      </c>
      <c r="Q40" s="19">
        <v>0</v>
      </c>
      <c r="R40" s="19">
        <v>0</v>
      </c>
      <c r="S40" s="19">
        <v>0</v>
      </c>
      <c r="T40" s="54">
        <f t="shared" si="2"/>
        <v>0</v>
      </c>
      <c r="U40" s="19">
        <v>0</v>
      </c>
      <c r="V40" s="19">
        <v>0</v>
      </c>
      <c r="W40" s="19">
        <v>0</v>
      </c>
      <c r="X40" s="19">
        <v>0</v>
      </c>
      <c r="Y40" s="19">
        <v>0</v>
      </c>
      <c r="Z40" s="19">
        <v>0</v>
      </c>
      <c r="AA40" s="19">
        <v>0</v>
      </c>
      <c r="AB40" s="19">
        <v>0</v>
      </c>
      <c r="AC40" s="19">
        <v>0</v>
      </c>
      <c r="AD40" s="19">
        <v>0</v>
      </c>
      <c r="AE40" s="19">
        <v>0</v>
      </c>
      <c r="AF40" s="19">
        <v>0</v>
      </c>
      <c r="AG40" s="19">
        <v>0</v>
      </c>
      <c r="AH40" s="19">
        <v>0</v>
      </c>
      <c r="AI40" s="19">
        <v>0</v>
      </c>
      <c r="AJ40" s="19">
        <v>2226.4110000000001</v>
      </c>
      <c r="AK40" s="19">
        <v>0</v>
      </c>
      <c r="AL40" s="19">
        <v>0</v>
      </c>
      <c r="AM40" s="54">
        <f t="shared" si="3"/>
        <v>2226.4110000000001</v>
      </c>
      <c r="AN40" s="19">
        <v>0</v>
      </c>
      <c r="AO40" s="19">
        <v>0</v>
      </c>
      <c r="AP40" s="19">
        <v>0</v>
      </c>
      <c r="AQ40" s="19">
        <v>0</v>
      </c>
      <c r="AR40" s="19">
        <v>0</v>
      </c>
      <c r="AS40" s="19">
        <v>0</v>
      </c>
      <c r="AT40" s="83">
        <f t="shared" si="4"/>
        <v>2226.4110000000001</v>
      </c>
    </row>
    <row r="41" spans="1:46" ht="14.4" x14ac:dyDescent="0.3">
      <c r="A41" s="16" t="s">
        <v>64</v>
      </c>
      <c r="B41" s="19">
        <v>0</v>
      </c>
      <c r="C41" s="19">
        <v>0</v>
      </c>
      <c r="D41" s="19">
        <v>0</v>
      </c>
      <c r="E41" s="19">
        <v>0</v>
      </c>
      <c r="F41" s="54">
        <f t="shared" si="5"/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54">
        <f t="shared" si="6"/>
        <v>0</v>
      </c>
      <c r="P41" s="19">
        <v>0</v>
      </c>
      <c r="Q41" s="19">
        <v>0</v>
      </c>
      <c r="R41" s="19">
        <v>0</v>
      </c>
      <c r="S41" s="19">
        <v>0</v>
      </c>
      <c r="T41" s="54">
        <f t="shared" si="2"/>
        <v>0</v>
      </c>
      <c r="U41" s="19">
        <v>0</v>
      </c>
      <c r="V41" s="19">
        <v>0</v>
      </c>
      <c r="W41" s="19">
        <v>0</v>
      </c>
      <c r="X41" s="19">
        <v>0</v>
      </c>
      <c r="Y41" s="19">
        <v>0</v>
      </c>
      <c r="Z41" s="19">
        <v>0</v>
      </c>
      <c r="AA41" s="19">
        <v>0</v>
      </c>
      <c r="AB41" s="19">
        <v>0</v>
      </c>
      <c r="AC41" s="19">
        <v>0</v>
      </c>
      <c r="AD41" s="19">
        <v>0</v>
      </c>
      <c r="AE41" s="19">
        <v>0</v>
      </c>
      <c r="AF41" s="19">
        <v>0</v>
      </c>
      <c r="AG41" s="19">
        <v>0</v>
      </c>
      <c r="AH41" s="19">
        <v>0</v>
      </c>
      <c r="AI41" s="19">
        <v>1407.6980000000001</v>
      </c>
      <c r="AJ41" s="19">
        <v>0</v>
      </c>
      <c r="AK41" s="19">
        <v>0</v>
      </c>
      <c r="AL41" s="19">
        <v>0</v>
      </c>
      <c r="AM41" s="54">
        <f t="shared" si="3"/>
        <v>1407.6980000000001</v>
      </c>
      <c r="AN41" s="19">
        <v>0</v>
      </c>
      <c r="AO41" s="19">
        <v>0</v>
      </c>
      <c r="AP41" s="19">
        <v>0</v>
      </c>
      <c r="AQ41" s="19">
        <v>0</v>
      </c>
      <c r="AR41" s="19">
        <v>0</v>
      </c>
      <c r="AS41" s="19">
        <v>0</v>
      </c>
      <c r="AT41" s="83">
        <f t="shared" si="4"/>
        <v>1407.6980000000001</v>
      </c>
    </row>
    <row r="42" spans="1:46" ht="14.4" x14ac:dyDescent="0.3">
      <c r="A42" s="16" t="s">
        <v>1</v>
      </c>
      <c r="B42" s="19">
        <v>0</v>
      </c>
      <c r="C42" s="19">
        <v>0</v>
      </c>
      <c r="D42" s="19">
        <v>0</v>
      </c>
      <c r="E42" s="19">
        <v>0</v>
      </c>
      <c r="F42" s="54">
        <f t="shared" si="5"/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54">
        <f t="shared" si="6"/>
        <v>0</v>
      </c>
      <c r="P42" s="19">
        <v>0</v>
      </c>
      <c r="Q42" s="19">
        <v>0</v>
      </c>
      <c r="R42" s="19">
        <v>0</v>
      </c>
      <c r="S42" s="19">
        <v>0</v>
      </c>
      <c r="T42" s="54">
        <f t="shared" si="2"/>
        <v>0</v>
      </c>
      <c r="U42" s="19">
        <v>0</v>
      </c>
      <c r="V42" s="19">
        <v>0</v>
      </c>
      <c r="W42" s="19">
        <v>0</v>
      </c>
      <c r="X42" s="19">
        <v>0</v>
      </c>
      <c r="Y42" s="19">
        <v>0</v>
      </c>
      <c r="Z42" s="19">
        <v>0</v>
      </c>
      <c r="AA42" s="19">
        <v>0</v>
      </c>
      <c r="AB42" s="19">
        <v>0</v>
      </c>
      <c r="AC42" s="19">
        <v>0</v>
      </c>
      <c r="AD42" s="19">
        <v>0</v>
      </c>
      <c r="AE42" s="19">
        <v>0</v>
      </c>
      <c r="AF42" s="19">
        <v>0</v>
      </c>
      <c r="AG42" s="19">
        <v>0</v>
      </c>
      <c r="AH42" s="19">
        <v>0</v>
      </c>
      <c r="AI42" s="19">
        <v>0</v>
      </c>
      <c r="AJ42" s="19">
        <v>0</v>
      </c>
      <c r="AK42" s="19">
        <v>0</v>
      </c>
      <c r="AL42" s="19">
        <v>0</v>
      </c>
      <c r="AM42" s="54">
        <f t="shared" si="3"/>
        <v>0</v>
      </c>
      <c r="AN42" s="19">
        <v>0</v>
      </c>
      <c r="AO42" s="19">
        <v>933.29829000000007</v>
      </c>
      <c r="AP42" s="19">
        <v>0</v>
      </c>
      <c r="AQ42" s="19">
        <v>0</v>
      </c>
      <c r="AR42" s="19">
        <v>0</v>
      </c>
      <c r="AS42" s="19">
        <v>0</v>
      </c>
      <c r="AT42" s="83">
        <f t="shared" si="4"/>
        <v>933.29829000000007</v>
      </c>
    </row>
    <row r="43" spans="1:46" ht="14.4" x14ac:dyDescent="0.3">
      <c r="A43" s="24" t="s">
        <v>65</v>
      </c>
      <c r="B43" s="19">
        <v>0</v>
      </c>
      <c r="C43" s="19">
        <v>0</v>
      </c>
      <c r="D43" s="19">
        <v>0</v>
      </c>
      <c r="E43" s="19">
        <v>0</v>
      </c>
      <c r="F43" s="54">
        <f t="shared" si="5"/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54">
        <f t="shared" si="6"/>
        <v>0</v>
      </c>
      <c r="P43" s="19">
        <v>0</v>
      </c>
      <c r="Q43" s="19">
        <v>0</v>
      </c>
      <c r="R43" s="19">
        <v>0</v>
      </c>
      <c r="S43" s="19">
        <v>0</v>
      </c>
      <c r="T43" s="54">
        <f t="shared" si="2"/>
        <v>0</v>
      </c>
      <c r="U43" s="19">
        <v>0</v>
      </c>
      <c r="V43" s="19">
        <v>0</v>
      </c>
      <c r="W43" s="19">
        <v>0</v>
      </c>
      <c r="X43" s="19">
        <v>0</v>
      </c>
      <c r="Y43" s="19">
        <v>0</v>
      </c>
      <c r="Z43" s="19">
        <v>0</v>
      </c>
      <c r="AA43" s="19">
        <v>0</v>
      </c>
      <c r="AB43" s="19">
        <v>0</v>
      </c>
      <c r="AC43" s="19">
        <v>0</v>
      </c>
      <c r="AD43" s="19">
        <v>0</v>
      </c>
      <c r="AE43" s="19">
        <v>0</v>
      </c>
      <c r="AF43" s="19">
        <v>0</v>
      </c>
      <c r="AG43" s="19">
        <v>0</v>
      </c>
      <c r="AH43" s="19">
        <v>0</v>
      </c>
      <c r="AI43" s="19">
        <v>0</v>
      </c>
      <c r="AJ43" s="19">
        <v>0</v>
      </c>
      <c r="AK43" s="19">
        <v>0</v>
      </c>
      <c r="AL43" s="19">
        <v>0</v>
      </c>
      <c r="AM43" s="54">
        <f t="shared" si="3"/>
        <v>0</v>
      </c>
      <c r="AN43" s="19">
        <v>0</v>
      </c>
      <c r="AO43" s="19">
        <v>931.72706000000005</v>
      </c>
      <c r="AP43" s="19">
        <v>0</v>
      </c>
      <c r="AQ43" s="19">
        <v>0</v>
      </c>
      <c r="AR43" s="19">
        <v>0</v>
      </c>
      <c r="AS43" s="19">
        <v>0</v>
      </c>
      <c r="AT43" s="83">
        <f t="shared" si="4"/>
        <v>931.72706000000005</v>
      </c>
    </row>
    <row r="44" spans="1:46" ht="14.4" x14ac:dyDescent="0.3">
      <c r="A44" s="24" t="s">
        <v>66</v>
      </c>
      <c r="B44" s="19">
        <v>0</v>
      </c>
      <c r="C44" s="19">
        <v>0</v>
      </c>
      <c r="D44" s="19">
        <v>0</v>
      </c>
      <c r="E44" s="19">
        <v>0</v>
      </c>
      <c r="F44" s="54">
        <f t="shared" si="5"/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54">
        <f t="shared" si="6"/>
        <v>0</v>
      </c>
      <c r="P44" s="19">
        <v>0</v>
      </c>
      <c r="Q44" s="19">
        <v>0</v>
      </c>
      <c r="R44" s="19">
        <v>0</v>
      </c>
      <c r="S44" s="19">
        <v>0</v>
      </c>
      <c r="T44" s="54">
        <f t="shared" si="2"/>
        <v>0</v>
      </c>
      <c r="U44" s="19">
        <v>0</v>
      </c>
      <c r="V44" s="19">
        <v>0</v>
      </c>
      <c r="W44" s="19">
        <v>0</v>
      </c>
      <c r="X44" s="19">
        <v>0</v>
      </c>
      <c r="Y44" s="19">
        <v>0</v>
      </c>
      <c r="Z44" s="19">
        <v>0</v>
      </c>
      <c r="AA44" s="19">
        <v>0</v>
      </c>
      <c r="AB44" s="19">
        <v>0</v>
      </c>
      <c r="AC44" s="19">
        <v>0</v>
      </c>
      <c r="AD44" s="19">
        <v>0</v>
      </c>
      <c r="AE44" s="19">
        <v>0</v>
      </c>
      <c r="AF44" s="19">
        <v>0</v>
      </c>
      <c r="AG44" s="19">
        <v>0</v>
      </c>
      <c r="AH44" s="19">
        <v>0</v>
      </c>
      <c r="AI44" s="19">
        <v>0</v>
      </c>
      <c r="AJ44" s="19">
        <v>0</v>
      </c>
      <c r="AK44" s="19">
        <v>0</v>
      </c>
      <c r="AL44" s="19">
        <v>0</v>
      </c>
      <c r="AM44" s="54">
        <f t="shared" si="3"/>
        <v>0</v>
      </c>
      <c r="AN44" s="19">
        <v>0</v>
      </c>
      <c r="AO44" s="19">
        <v>1.5712299999999999</v>
      </c>
      <c r="AP44" s="19">
        <v>0</v>
      </c>
      <c r="AQ44" s="19">
        <v>0</v>
      </c>
      <c r="AR44" s="19">
        <v>0</v>
      </c>
      <c r="AS44" s="19">
        <v>0</v>
      </c>
      <c r="AT44" s="83">
        <f t="shared" si="4"/>
        <v>1.5712299999999999</v>
      </c>
    </row>
    <row r="45" spans="1:46" ht="14.4" x14ac:dyDescent="0.3">
      <c r="A45" s="16" t="s">
        <v>0</v>
      </c>
      <c r="B45" s="19">
        <v>0</v>
      </c>
      <c r="C45" s="19">
        <v>0</v>
      </c>
      <c r="D45" s="19">
        <v>0</v>
      </c>
      <c r="E45" s="19">
        <v>0</v>
      </c>
      <c r="F45" s="54">
        <f t="shared" si="5"/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54">
        <f t="shared" si="6"/>
        <v>0</v>
      </c>
      <c r="P45" s="19">
        <v>0</v>
      </c>
      <c r="Q45" s="19">
        <v>0</v>
      </c>
      <c r="R45" s="19">
        <v>0</v>
      </c>
      <c r="S45" s="19">
        <v>0</v>
      </c>
      <c r="T45" s="54">
        <f t="shared" si="2"/>
        <v>0</v>
      </c>
      <c r="U45" s="19">
        <v>0</v>
      </c>
      <c r="V45" s="19">
        <v>0</v>
      </c>
      <c r="W45" s="19">
        <v>0</v>
      </c>
      <c r="X45" s="19">
        <v>0</v>
      </c>
      <c r="Y45" s="19">
        <v>0</v>
      </c>
      <c r="Z45" s="19">
        <v>0</v>
      </c>
      <c r="AA45" s="19">
        <v>0</v>
      </c>
      <c r="AB45" s="19">
        <v>0</v>
      </c>
      <c r="AC45" s="19">
        <v>0</v>
      </c>
      <c r="AD45" s="19">
        <v>0</v>
      </c>
      <c r="AE45" s="19">
        <v>0</v>
      </c>
      <c r="AF45" s="19">
        <v>0</v>
      </c>
      <c r="AG45" s="19">
        <v>0</v>
      </c>
      <c r="AH45" s="19">
        <v>0</v>
      </c>
      <c r="AI45" s="19">
        <v>0</v>
      </c>
      <c r="AJ45" s="19">
        <v>0</v>
      </c>
      <c r="AK45" s="19">
        <v>0</v>
      </c>
      <c r="AL45" s="19">
        <v>19.451524502645501</v>
      </c>
      <c r="AM45" s="54">
        <f t="shared" si="3"/>
        <v>19.451524502645501</v>
      </c>
      <c r="AN45" s="19">
        <v>0</v>
      </c>
      <c r="AO45" s="19">
        <v>0</v>
      </c>
      <c r="AP45" s="19">
        <v>0</v>
      </c>
      <c r="AQ45" s="19">
        <v>0</v>
      </c>
      <c r="AR45" s="19">
        <v>0</v>
      </c>
      <c r="AS45" s="19">
        <v>0</v>
      </c>
      <c r="AT45" s="83">
        <f t="shared" si="4"/>
        <v>19.451524502645501</v>
      </c>
    </row>
    <row r="46" spans="1:46" ht="14.4" x14ac:dyDescent="0.3">
      <c r="A46" s="13" t="s">
        <v>68</v>
      </c>
      <c r="B46" s="14">
        <v>0</v>
      </c>
      <c r="C46" s="14">
        <v>0</v>
      </c>
      <c r="D46" s="14">
        <v>0</v>
      </c>
      <c r="E46" s="14">
        <v>0</v>
      </c>
      <c r="F46" s="54">
        <f t="shared" si="5"/>
        <v>0</v>
      </c>
      <c r="G46" s="14">
        <v>0</v>
      </c>
      <c r="H46" s="14"/>
      <c r="I46" s="14">
        <v>0</v>
      </c>
      <c r="J46" s="14">
        <v>0</v>
      </c>
      <c r="K46" s="14">
        <v>0</v>
      </c>
      <c r="L46" s="14"/>
      <c r="M46" s="14">
        <v>0</v>
      </c>
      <c r="N46" s="14">
        <v>0</v>
      </c>
      <c r="O46" s="54">
        <f t="shared" si="6"/>
        <v>0</v>
      </c>
      <c r="P46" s="14">
        <v>73.83</v>
      </c>
      <c r="Q46" s="14">
        <v>0</v>
      </c>
      <c r="R46" s="14">
        <v>0</v>
      </c>
      <c r="S46" s="14"/>
      <c r="T46" s="54">
        <f t="shared" si="2"/>
        <v>73.83</v>
      </c>
      <c r="U46" s="14">
        <v>0</v>
      </c>
      <c r="V46" s="14"/>
      <c r="W46" s="14">
        <v>0</v>
      </c>
      <c r="X46" s="14">
        <v>-73.83</v>
      </c>
      <c r="Y46" s="14">
        <v>0</v>
      </c>
      <c r="Z46" s="14">
        <v>0</v>
      </c>
      <c r="AA46" s="14">
        <v>0</v>
      </c>
      <c r="AB46" s="14">
        <v>0</v>
      </c>
      <c r="AC46" s="14">
        <v>0</v>
      </c>
      <c r="AD46" s="14">
        <v>0</v>
      </c>
      <c r="AE46" s="14">
        <v>0</v>
      </c>
      <c r="AF46" s="14">
        <v>0</v>
      </c>
      <c r="AG46" s="14">
        <v>0</v>
      </c>
      <c r="AH46" s="14">
        <v>0</v>
      </c>
      <c r="AI46" s="14">
        <v>-1407.6980000000001</v>
      </c>
      <c r="AJ46" s="14">
        <v>-2226.4110000000001</v>
      </c>
      <c r="AK46" s="14">
        <v>-414.06700000000001</v>
      </c>
      <c r="AL46" s="14">
        <v>0</v>
      </c>
      <c r="AM46" s="54">
        <f t="shared" si="3"/>
        <v>-4122.0060000000003</v>
      </c>
      <c r="AN46" s="14">
        <v>0</v>
      </c>
      <c r="AO46" s="14">
        <v>4048.1760000000004</v>
      </c>
      <c r="AP46" s="14">
        <v>0</v>
      </c>
      <c r="AQ46" s="14">
        <v>0</v>
      </c>
      <c r="AR46" s="14">
        <v>0</v>
      </c>
      <c r="AS46" s="14">
        <v>0</v>
      </c>
      <c r="AT46" s="81">
        <f t="shared" si="4"/>
        <v>0</v>
      </c>
    </row>
    <row r="47" spans="1:46" ht="14.4" x14ac:dyDescent="0.3">
      <c r="A47" s="68" t="s">
        <v>69</v>
      </c>
      <c r="B47" s="69">
        <v>0</v>
      </c>
      <c r="C47" s="69">
        <v>0</v>
      </c>
      <c r="D47" s="69">
        <v>0</v>
      </c>
      <c r="E47" s="69">
        <v>0</v>
      </c>
      <c r="F47" s="70">
        <f t="shared" si="5"/>
        <v>0</v>
      </c>
      <c r="G47" s="69">
        <v>0</v>
      </c>
      <c r="H47" s="69">
        <v>0</v>
      </c>
      <c r="I47" s="69">
        <v>0</v>
      </c>
      <c r="J47" s="69">
        <v>0</v>
      </c>
      <c r="K47" s="69">
        <v>0</v>
      </c>
      <c r="L47" s="69">
        <v>0</v>
      </c>
      <c r="M47" s="69">
        <v>0</v>
      </c>
      <c r="N47" s="69">
        <v>0</v>
      </c>
      <c r="O47" s="70">
        <f t="shared" si="6"/>
        <v>0</v>
      </c>
      <c r="P47" s="69">
        <v>0</v>
      </c>
      <c r="Q47" s="69">
        <v>0</v>
      </c>
      <c r="R47" s="69">
        <v>0</v>
      </c>
      <c r="S47" s="69">
        <v>0</v>
      </c>
      <c r="T47" s="70">
        <f t="shared" si="2"/>
        <v>0</v>
      </c>
      <c r="U47" s="69">
        <v>0</v>
      </c>
      <c r="V47" s="69">
        <v>0</v>
      </c>
      <c r="W47" s="69">
        <v>0</v>
      </c>
      <c r="X47" s="69">
        <v>0</v>
      </c>
      <c r="Y47" s="69">
        <v>0</v>
      </c>
      <c r="Z47" s="69">
        <v>0</v>
      </c>
      <c r="AA47" s="69">
        <v>0</v>
      </c>
      <c r="AB47" s="69">
        <v>0</v>
      </c>
      <c r="AC47" s="69">
        <v>0</v>
      </c>
      <c r="AD47" s="69">
        <v>0</v>
      </c>
      <c r="AE47" s="69">
        <v>0</v>
      </c>
      <c r="AF47" s="69">
        <v>0</v>
      </c>
      <c r="AG47" s="69">
        <v>2.7988361489621512</v>
      </c>
      <c r="AH47" s="69">
        <v>0</v>
      </c>
      <c r="AI47" s="69">
        <v>0</v>
      </c>
      <c r="AJ47" s="69">
        <v>0</v>
      </c>
      <c r="AK47" s="69">
        <v>0</v>
      </c>
      <c r="AL47" s="69">
        <v>0</v>
      </c>
      <c r="AM47" s="70">
        <f t="shared" si="3"/>
        <v>2.7988361489621512</v>
      </c>
      <c r="AN47" s="69">
        <v>0</v>
      </c>
      <c r="AO47" s="69">
        <v>1571.9052089914987</v>
      </c>
      <c r="AP47" s="69">
        <v>0</v>
      </c>
      <c r="AQ47" s="69">
        <v>0</v>
      </c>
      <c r="AR47" s="69">
        <v>0</v>
      </c>
      <c r="AS47" s="69">
        <v>0</v>
      </c>
      <c r="AT47" s="82">
        <f t="shared" si="4"/>
        <v>1574.7040451404609</v>
      </c>
    </row>
    <row r="48" spans="1:46" ht="14.4" x14ac:dyDescent="0.3">
      <c r="A48" s="16" t="s">
        <v>52</v>
      </c>
      <c r="B48" s="17">
        <v>0</v>
      </c>
      <c r="C48" s="17">
        <v>0</v>
      </c>
      <c r="D48" s="17">
        <v>0</v>
      </c>
      <c r="E48" s="17">
        <v>0</v>
      </c>
      <c r="F48" s="54">
        <f t="shared" si="5"/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54">
        <f t="shared" si="6"/>
        <v>0</v>
      </c>
      <c r="P48" s="17">
        <v>0</v>
      </c>
      <c r="Q48" s="17">
        <v>0</v>
      </c>
      <c r="R48" s="17">
        <v>0</v>
      </c>
      <c r="S48" s="17">
        <v>0</v>
      </c>
      <c r="T48" s="54">
        <f t="shared" si="2"/>
        <v>0</v>
      </c>
      <c r="U48" s="17">
        <v>0</v>
      </c>
      <c r="V48" s="17">
        <v>0</v>
      </c>
      <c r="W48" s="17">
        <v>0</v>
      </c>
      <c r="X48" s="17">
        <v>0</v>
      </c>
      <c r="Y48" s="17">
        <v>0</v>
      </c>
      <c r="Z48" s="17">
        <v>0</v>
      </c>
      <c r="AA48" s="17">
        <v>0</v>
      </c>
      <c r="AB48" s="17">
        <v>0</v>
      </c>
      <c r="AC48" s="17">
        <v>0</v>
      </c>
      <c r="AD48" s="17">
        <v>0</v>
      </c>
      <c r="AE48" s="17">
        <v>0</v>
      </c>
      <c r="AF48" s="17">
        <v>0</v>
      </c>
      <c r="AG48" s="17">
        <v>0</v>
      </c>
      <c r="AH48" s="17">
        <v>0</v>
      </c>
      <c r="AI48" s="17">
        <v>0</v>
      </c>
      <c r="AJ48" s="17">
        <v>0</v>
      </c>
      <c r="AK48" s="17">
        <v>0</v>
      </c>
      <c r="AL48" s="17">
        <v>0</v>
      </c>
      <c r="AM48" s="54">
        <f t="shared" si="3"/>
        <v>0</v>
      </c>
      <c r="AN48" s="17">
        <v>0</v>
      </c>
      <c r="AO48" s="17">
        <v>1513.7888575764989</v>
      </c>
      <c r="AP48" s="17">
        <v>0</v>
      </c>
      <c r="AQ48" s="17">
        <v>0</v>
      </c>
      <c r="AR48" s="17">
        <v>0</v>
      </c>
      <c r="AS48" s="17">
        <v>0</v>
      </c>
      <c r="AT48" s="81">
        <f t="shared" si="4"/>
        <v>1513.7888575764989</v>
      </c>
    </row>
    <row r="49" spans="1:46" ht="14.4" x14ac:dyDescent="0.3">
      <c r="A49" s="18" t="s">
        <v>53</v>
      </c>
      <c r="B49" s="19">
        <v>0</v>
      </c>
      <c r="C49" s="19">
        <v>0</v>
      </c>
      <c r="D49" s="19">
        <v>0</v>
      </c>
      <c r="E49" s="19">
        <v>0</v>
      </c>
      <c r="F49" s="54">
        <f t="shared" si="5"/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54">
        <f t="shared" si="6"/>
        <v>0</v>
      </c>
      <c r="P49" s="19">
        <v>0</v>
      </c>
      <c r="Q49" s="19">
        <v>0</v>
      </c>
      <c r="R49" s="19">
        <v>0</v>
      </c>
      <c r="S49" s="19">
        <v>0</v>
      </c>
      <c r="T49" s="54">
        <f t="shared" si="2"/>
        <v>0</v>
      </c>
      <c r="U49" s="19">
        <v>0</v>
      </c>
      <c r="V49" s="19">
        <v>0</v>
      </c>
      <c r="W49" s="19">
        <v>0</v>
      </c>
      <c r="X49" s="19">
        <v>0</v>
      </c>
      <c r="Y49" s="19">
        <v>0</v>
      </c>
      <c r="Z49" s="19">
        <v>0</v>
      </c>
      <c r="AA49" s="19">
        <v>0</v>
      </c>
      <c r="AB49" s="19">
        <v>0</v>
      </c>
      <c r="AC49" s="19">
        <v>0</v>
      </c>
      <c r="AD49" s="19">
        <v>0</v>
      </c>
      <c r="AE49" s="19">
        <v>0</v>
      </c>
      <c r="AF49" s="19">
        <v>0</v>
      </c>
      <c r="AG49" s="19">
        <v>0</v>
      </c>
      <c r="AH49" s="19">
        <v>0</v>
      </c>
      <c r="AI49" s="19">
        <v>0</v>
      </c>
      <c r="AJ49" s="19">
        <v>0</v>
      </c>
      <c r="AK49" s="19">
        <v>0</v>
      </c>
      <c r="AL49" s="19">
        <v>0</v>
      </c>
      <c r="AM49" s="54">
        <f t="shared" si="3"/>
        <v>0</v>
      </c>
      <c r="AN49" s="19">
        <v>0</v>
      </c>
      <c r="AO49" s="19">
        <v>1101.9099999999999</v>
      </c>
      <c r="AP49" s="19">
        <v>0</v>
      </c>
      <c r="AQ49" s="19">
        <v>0</v>
      </c>
      <c r="AR49" s="19">
        <v>0</v>
      </c>
      <c r="AS49" s="19">
        <v>0</v>
      </c>
      <c r="AT49" s="83">
        <f t="shared" si="4"/>
        <v>1101.9099999999999</v>
      </c>
    </row>
    <row r="50" spans="1:46" ht="14.4" x14ac:dyDescent="0.3">
      <c r="A50" s="18" t="s">
        <v>54</v>
      </c>
      <c r="B50" s="19">
        <v>0</v>
      </c>
      <c r="C50" s="19">
        <v>0</v>
      </c>
      <c r="D50" s="19">
        <v>0</v>
      </c>
      <c r="E50" s="19">
        <v>0</v>
      </c>
      <c r="F50" s="54">
        <f t="shared" si="5"/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54">
        <f t="shared" si="6"/>
        <v>0</v>
      </c>
      <c r="P50" s="19">
        <v>0</v>
      </c>
      <c r="Q50" s="19">
        <v>0</v>
      </c>
      <c r="R50" s="19">
        <v>0</v>
      </c>
      <c r="S50" s="19">
        <v>0</v>
      </c>
      <c r="T50" s="54">
        <f t="shared" si="2"/>
        <v>0</v>
      </c>
      <c r="U50" s="19">
        <v>0</v>
      </c>
      <c r="V50" s="19">
        <v>0</v>
      </c>
      <c r="W50" s="19">
        <v>0</v>
      </c>
      <c r="X50" s="19">
        <v>0</v>
      </c>
      <c r="Y50" s="19">
        <v>0</v>
      </c>
      <c r="Z50" s="19">
        <v>0</v>
      </c>
      <c r="AA50" s="19">
        <v>0</v>
      </c>
      <c r="AB50" s="19">
        <v>0</v>
      </c>
      <c r="AC50" s="19">
        <v>0</v>
      </c>
      <c r="AD50" s="19">
        <v>0</v>
      </c>
      <c r="AE50" s="19">
        <v>0</v>
      </c>
      <c r="AF50" s="19">
        <v>0</v>
      </c>
      <c r="AG50" s="19">
        <v>0</v>
      </c>
      <c r="AH50" s="19">
        <v>0</v>
      </c>
      <c r="AI50" s="19">
        <v>0</v>
      </c>
      <c r="AJ50" s="19">
        <v>0</v>
      </c>
      <c r="AK50" s="19">
        <v>0</v>
      </c>
      <c r="AL50" s="19">
        <v>0</v>
      </c>
      <c r="AM50" s="54">
        <f t="shared" si="3"/>
        <v>0</v>
      </c>
      <c r="AN50" s="19">
        <v>0</v>
      </c>
      <c r="AO50" s="19">
        <v>0</v>
      </c>
      <c r="AP50" s="19">
        <v>0</v>
      </c>
      <c r="AQ50" s="19">
        <v>0</v>
      </c>
      <c r="AR50" s="19">
        <v>0</v>
      </c>
      <c r="AS50" s="19">
        <v>0</v>
      </c>
      <c r="AT50" s="83">
        <f t="shared" si="4"/>
        <v>0</v>
      </c>
    </row>
    <row r="51" spans="1:46" ht="14.4" x14ac:dyDescent="0.3">
      <c r="A51" s="18" t="s">
        <v>55</v>
      </c>
      <c r="B51" s="19">
        <v>0</v>
      </c>
      <c r="C51" s="19">
        <v>0</v>
      </c>
      <c r="D51" s="19">
        <v>0</v>
      </c>
      <c r="E51" s="19">
        <v>0</v>
      </c>
      <c r="F51" s="54">
        <f t="shared" si="5"/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54">
        <f t="shared" si="6"/>
        <v>0</v>
      </c>
      <c r="P51" s="19">
        <v>0</v>
      </c>
      <c r="Q51" s="19">
        <v>0</v>
      </c>
      <c r="R51" s="19">
        <v>0</v>
      </c>
      <c r="S51" s="19">
        <v>0</v>
      </c>
      <c r="T51" s="54">
        <f t="shared" si="2"/>
        <v>0</v>
      </c>
      <c r="U51" s="19">
        <v>0</v>
      </c>
      <c r="V51" s="19">
        <v>0</v>
      </c>
      <c r="W51" s="19">
        <v>0</v>
      </c>
      <c r="X51" s="19">
        <v>0</v>
      </c>
      <c r="Y51" s="19">
        <v>0</v>
      </c>
      <c r="Z51" s="19">
        <v>0</v>
      </c>
      <c r="AA51" s="19">
        <v>0</v>
      </c>
      <c r="AB51" s="19">
        <v>0</v>
      </c>
      <c r="AC51" s="19">
        <v>0</v>
      </c>
      <c r="AD51" s="19">
        <v>0</v>
      </c>
      <c r="AE51" s="19">
        <v>0</v>
      </c>
      <c r="AF51" s="19">
        <v>0</v>
      </c>
      <c r="AG51" s="19">
        <v>0</v>
      </c>
      <c r="AH51" s="19">
        <v>0</v>
      </c>
      <c r="AI51" s="19">
        <v>0</v>
      </c>
      <c r="AJ51" s="19">
        <v>0</v>
      </c>
      <c r="AK51" s="19">
        <v>0</v>
      </c>
      <c r="AL51" s="19">
        <v>0</v>
      </c>
      <c r="AM51" s="54">
        <f t="shared" si="3"/>
        <v>0</v>
      </c>
      <c r="AN51" s="19">
        <v>0</v>
      </c>
      <c r="AO51" s="19">
        <v>95.240699999999379</v>
      </c>
      <c r="AP51" s="19">
        <v>0</v>
      </c>
      <c r="AQ51" s="19">
        <v>0</v>
      </c>
      <c r="AR51" s="19">
        <v>0</v>
      </c>
      <c r="AS51" s="19">
        <v>0</v>
      </c>
      <c r="AT51" s="83">
        <f t="shared" si="4"/>
        <v>95.240699999999379</v>
      </c>
    </row>
    <row r="52" spans="1:46" ht="14.4" x14ac:dyDescent="0.3">
      <c r="A52" s="18" t="s">
        <v>56</v>
      </c>
      <c r="B52" s="19">
        <v>0</v>
      </c>
      <c r="C52" s="19">
        <v>0</v>
      </c>
      <c r="D52" s="19">
        <v>0</v>
      </c>
      <c r="E52" s="19">
        <v>0</v>
      </c>
      <c r="F52" s="54">
        <f t="shared" si="5"/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54">
        <f t="shared" si="6"/>
        <v>0</v>
      </c>
      <c r="P52" s="19">
        <v>0</v>
      </c>
      <c r="Q52" s="19">
        <v>0</v>
      </c>
      <c r="R52" s="19">
        <v>0</v>
      </c>
      <c r="S52" s="19">
        <v>0</v>
      </c>
      <c r="T52" s="54">
        <f t="shared" si="2"/>
        <v>0</v>
      </c>
      <c r="U52" s="19">
        <v>0</v>
      </c>
      <c r="V52" s="19">
        <v>0</v>
      </c>
      <c r="W52" s="19">
        <v>0</v>
      </c>
      <c r="X52" s="19">
        <v>0</v>
      </c>
      <c r="Y52" s="19">
        <v>0</v>
      </c>
      <c r="Z52" s="19">
        <v>0</v>
      </c>
      <c r="AA52" s="19">
        <v>0</v>
      </c>
      <c r="AB52" s="19">
        <v>0</v>
      </c>
      <c r="AC52" s="19">
        <v>0</v>
      </c>
      <c r="AD52" s="19">
        <v>0</v>
      </c>
      <c r="AE52" s="19">
        <v>0</v>
      </c>
      <c r="AF52" s="19">
        <v>0</v>
      </c>
      <c r="AG52" s="19">
        <v>0</v>
      </c>
      <c r="AH52" s="19">
        <v>0</v>
      </c>
      <c r="AI52" s="19">
        <v>0</v>
      </c>
      <c r="AJ52" s="19">
        <v>0</v>
      </c>
      <c r="AK52" s="19">
        <v>0</v>
      </c>
      <c r="AL52" s="19">
        <v>0</v>
      </c>
      <c r="AM52" s="54">
        <f t="shared" si="3"/>
        <v>0</v>
      </c>
      <c r="AN52" s="19">
        <v>0</v>
      </c>
      <c r="AO52" s="19">
        <v>1.7116000000000042</v>
      </c>
      <c r="AP52" s="19">
        <v>0</v>
      </c>
      <c r="AQ52" s="19">
        <v>0</v>
      </c>
      <c r="AR52" s="19">
        <v>0</v>
      </c>
      <c r="AS52" s="19">
        <v>0</v>
      </c>
      <c r="AT52" s="83">
        <f t="shared" si="4"/>
        <v>1.7116000000000042</v>
      </c>
    </row>
    <row r="53" spans="1:46" ht="14.4" x14ac:dyDescent="0.3">
      <c r="A53" s="18" t="s">
        <v>57</v>
      </c>
      <c r="B53" s="19">
        <v>0</v>
      </c>
      <c r="C53" s="19">
        <v>0</v>
      </c>
      <c r="D53" s="19">
        <v>0</v>
      </c>
      <c r="E53" s="19">
        <v>0</v>
      </c>
      <c r="F53" s="54">
        <f t="shared" si="5"/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v>0</v>
      </c>
      <c r="O53" s="54">
        <f t="shared" si="6"/>
        <v>0</v>
      </c>
      <c r="P53" s="19">
        <v>0</v>
      </c>
      <c r="Q53" s="19">
        <v>0</v>
      </c>
      <c r="R53" s="19">
        <v>0</v>
      </c>
      <c r="S53" s="19">
        <v>0</v>
      </c>
      <c r="T53" s="54">
        <f t="shared" si="2"/>
        <v>0</v>
      </c>
      <c r="U53" s="19">
        <v>0</v>
      </c>
      <c r="V53" s="19">
        <v>0</v>
      </c>
      <c r="W53" s="19">
        <v>0</v>
      </c>
      <c r="X53" s="19">
        <v>0</v>
      </c>
      <c r="Y53" s="19">
        <v>0</v>
      </c>
      <c r="Z53" s="19">
        <v>0</v>
      </c>
      <c r="AA53" s="19">
        <v>0</v>
      </c>
      <c r="AB53" s="19">
        <v>0</v>
      </c>
      <c r="AC53" s="19">
        <v>0</v>
      </c>
      <c r="AD53" s="19">
        <v>0</v>
      </c>
      <c r="AE53" s="19">
        <v>0</v>
      </c>
      <c r="AF53" s="19">
        <v>0</v>
      </c>
      <c r="AG53" s="19">
        <v>0</v>
      </c>
      <c r="AH53" s="19">
        <v>0</v>
      </c>
      <c r="AI53" s="19">
        <v>0</v>
      </c>
      <c r="AJ53" s="19">
        <v>0</v>
      </c>
      <c r="AK53" s="19">
        <v>0</v>
      </c>
      <c r="AL53" s="19">
        <v>0</v>
      </c>
      <c r="AM53" s="54">
        <f t="shared" si="3"/>
        <v>0</v>
      </c>
      <c r="AN53" s="19">
        <v>0</v>
      </c>
      <c r="AO53" s="19">
        <v>124.01010999999983</v>
      </c>
      <c r="AP53" s="19">
        <v>0</v>
      </c>
      <c r="AQ53" s="19">
        <v>0</v>
      </c>
      <c r="AR53" s="19">
        <v>0</v>
      </c>
      <c r="AS53" s="19">
        <v>0</v>
      </c>
      <c r="AT53" s="83">
        <f t="shared" si="4"/>
        <v>124.01010999999983</v>
      </c>
    </row>
    <row r="54" spans="1:46" ht="14.4" x14ac:dyDescent="0.3">
      <c r="A54" s="20" t="s">
        <v>58</v>
      </c>
      <c r="B54" s="19">
        <v>0</v>
      </c>
      <c r="C54" s="19">
        <v>0</v>
      </c>
      <c r="D54" s="19">
        <v>0</v>
      </c>
      <c r="E54" s="19">
        <v>0</v>
      </c>
      <c r="F54" s="54">
        <f t="shared" si="5"/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54">
        <f t="shared" si="6"/>
        <v>0</v>
      </c>
      <c r="P54" s="19">
        <v>0</v>
      </c>
      <c r="Q54" s="19">
        <v>0</v>
      </c>
      <c r="R54" s="19">
        <v>0</v>
      </c>
      <c r="S54" s="19">
        <v>0</v>
      </c>
      <c r="T54" s="54">
        <f t="shared" si="2"/>
        <v>0</v>
      </c>
      <c r="U54" s="19">
        <v>0</v>
      </c>
      <c r="V54" s="19">
        <v>0</v>
      </c>
      <c r="W54" s="19">
        <v>0</v>
      </c>
      <c r="X54" s="19">
        <v>0</v>
      </c>
      <c r="Y54" s="19">
        <v>0</v>
      </c>
      <c r="Z54" s="19">
        <v>0</v>
      </c>
      <c r="AA54" s="19">
        <v>0</v>
      </c>
      <c r="AB54" s="19">
        <v>0</v>
      </c>
      <c r="AC54" s="19">
        <v>0</v>
      </c>
      <c r="AD54" s="19">
        <v>0</v>
      </c>
      <c r="AE54" s="19">
        <v>0</v>
      </c>
      <c r="AF54" s="19">
        <v>0</v>
      </c>
      <c r="AG54" s="19">
        <v>0</v>
      </c>
      <c r="AH54" s="19">
        <v>0</v>
      </c>
      <c r="AI54" s="19">
        <v>0</v>
      </c>
      <c r="AJ54" s="19">
        <v>0</v>
      </c>
      <c r="AK54" s="19">
        <v>0</v>
      </c>
      <c r="AL54" s="19">
        <v>0</v>
      </c>
      <c r="AM54" s="54">
        <f t="shared" si="3"/>
        <v>0</v>
      </c>
      <c r="AN54" s="19">
        <v>0</v>
      </c>
      <c r="AO54" s="19">
        <v>190.91644757649979</v>
      </c>
      <c r="AP54" s="19">
        <v>0</v>
      </c>
      <c r="AQ54" s="19">
        <v>0</v>
      </c>
      <c r="AR54" s="19">
        <v>0</v>
      </c>
      <c r="AS54" s="19">
        <v>0</v>
      </c>
      <c r="AT54" s="83">
        <f t="shared" si="4"/>
        <v>190.91644757649979</v>
      </c>
    </row>
    <row r="55" spans="1:46" ht="14.4" x14ac:dyDescent="0.3">
      <c r="A55" s="22" t="s">
        <v>59</v>
      </c>
      <c r="B55" s="19">
        <v>0</v>
      </c>
      <c r="C55" s="19">
        <v>0</v>
      </c>
      <c r="D55" s="19">
        <v>0</v>
      </c>
      <c r="E55" s="19">
        <v>0</v>
      </c>
      <c r="F55" s="54">
        <f t="shared" si="5"/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54">
        <f t="shared" si="6"/>
        <v>0</v>
      </c>
      <c r="P55" s="19">
        <v>0</v>
      </c>
      <c r="Q55" s="19">
        <v>0</v>
      </c>
      <c r="R55" s="19">
        <v>0</v>
      </c>
      <c r="S55" s="19">
        <v>0</v>
      </c>
      <c r="T55" s="54">
        <f t="shared" si="2"/>
        <v>0</v>
      </c>
      <c r="U55" s="19">
        <v>0</v>
      </c>
      <c r="V55" s="19">
        <v>0</v>
      </c>
      <c r="W55" s="19">
        <v>0</v>
      </c>
      <c r="X55" s="19">
        <v>0</v>
      </c>
      <c r="Y55" s="19">
        <v>0</v>
      </c>
      <c r="Z55" s="19">
        <v>0</v>
      </c>
      <c r="AA55" s="19">
        <v>0</v>
      </c>
      <c r="AB55" s="19">
        <v>0</v>
      </c>
      <c r="AC55" s="19">
        <v>0</v>
      </c>
      <c r="AD55" s="19">
        <v>0</v>
      </c>
      <c r="AE55" s="19">
        <v>0</v>
      </c>
      <c r="AF55" s="19">
        <v>0</v>
      </c>
      <c r="AG55" s="19">
        <v>0</v>
      </c>
      <c r="AH55" s="19">
        <v>0</v>
      </c>
      <c r="AI55" s="19">
        <v>0</v>
      </c>
      <c r="AJ55" s="19">
        <v>0</v>
      </c>
      <c r="AK55" s="19">
        <v>0</v>
      </c>
      <c r="AL55" s="19">
        <v>0</v>
      </c>
      <c r="AM55" s="54">
        <f t="shared" si="3"/>
        <v>0</v>
      </c>
      <c r="AN55" s="19">
        <v>0</v>
      </c>
      <c r="AO55" s="19">
        <v>9.2139088999999501</v>
      </c>
      <c r="AP55" s="19">
        <v>0</v>
      </c>
      <c r="AQ55" s="19">
        <v>0</v>
      </c>
      <c r="AR55" s="19">
        <v>0</v>
      </c>
      <c r="AS55" s="19">
        <v>0</v>
      </c>
      <c r="AT55" s="83">
        <f t="shared" si="4"/>
        <v>9.2139088999999501</v>
      </c>
    </row>
    <row r="56" spans="1:46" ht="14.4" x14ac:dyDescent="0.3">
      <c r="A56" s="22" t="s">
        <v>60</v>
      </c>
      <c r="B56" s="19">
        <v>0</v>
      </c>
      <c r="C56" s="19">
        <v>0</v>
      </c>
      <c r="D56" s="19">
        <v>0</v>
      </c>
      <c r="E56" s="19">
        <v>0</v>
      </c>
      <c r="F56" s="54">
        <f t="shared" si="5"/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54">
        <f t="shared" si="6"/>
        <v>0</v>
      </c>
      <c r="P56" s="19">
        <v>0</v>
      </c>
      <c r="Q56" s="19">
        <v>0</v>
      </c>
      <c r="R56" s="19">
        <v>0</v>
      </c>
      <c r="S56" s="19">
        <v>0</v>
      </c>
      <c r="T56" s="54">
        <f t="shared" si="2"/>
        <v>0</v>
      </c>
      <c r="U56" s="19">
        <v>0</v>
      </c>
      <c r="V56" s="19">
        <v>0</v>
      </c>
      <c r="W56" s="19">
        <v>0</v>
      </c>
      <c r="X56" s="19">
        <v>0</v>
      </c>
      <c r="Y56" s="19">
        <v>0</v>
      </c>
      <c r="Z56" s="19">
        <v>0</v>
      </c>
      <c r="AA56" s="19">
        <v>0</v>
      </c>
      <c r="AB56" s="19">
        <v>0</v>
      </c>
      <c r="AC56" s="19">
        <v>0</v>
      </c>
      <c r="AD56" s="19">
        <v>0</v>
      </c>
      <c r="AE56" s="19">
        <v>0</v>
      </c>
      <c r="AF56" s="19">
        <v>0</v>
      </c>
      <c r="AG56" s="19">
        <v>0</v>
      </c>
      <c r="AH56" s="19">
        <v>0</v>
      </c>
      <c r="AI56" s="19">
        <v>0</v>
      </c>
      <c r="AJ56" s="19">
        <v>0</v>
      </c>
      <c r="AK56" s="19">
        <v>0</v>
      </c>
      <c r="AL56" s="19">
        <v>0</v>
      </c>
      <c r="AM56" s="54">
        <f t="shared" si="3"/>
        <v>0</v>
      </c>
      <c r="AN56" s="19">
        <v>0</v>
      </c>
      <c r="AO56" s="19">
        <v>158.77285667649994</v>
      </c>
      <c r="AP56" s="19">
        <v>0</v>
      </c>
      <c r="AQ56" s="19">
        <v>0</v>
      </c>
      <c r="AR56" s="19">
        <v>0</v>
      </c>
      <c r="AS56" s="19">
        <v>0</v>
      </c>
      <c r="AT56" s="83">
        <f t="shared" si="4"/>
        <v>158.77285667649994</v>
      </c>
    </row>
    <row r="57" spans="1:46" ht="14.4" x14ac:dyDescent="0.3">
      <c r="A57" s="22" t="s">
        <v>61</v>
      </c>
      <c r="B57" s="19">
        <v>0</v>
      </c>
      <c r="C57" s="19">
        <v>0</v>
      </c>
      <c r="D57" s="19">
        <v>0</v>
      </c>
      <c r="E57" s="19">
        <v>0</v>
      </c>
      <c r="F57" s="54">
        <f t="shared" si="5"/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54">
        <f t="shared" si="6"/>
        <v>0</v>
      </c>
      <c r="P57" s="19">
        <v>0</v>
      </c>
      <c r="Q57" s="19">
        <v>0</v>
      </c>
      <c r="R57" s="19">
        <v>0</v>
      </c>
      <c r="S57" s="19">
        <v>0</v>
      </c>
      <c r="T57" s="54">
        <f t="shared" si="2"/>
        <v>0</v>
      </c>
      <c r="U57" s="19">
        <v>0</v>
      </c>
      <c r="V57" s="19">
        <v>0</v>
      </c>
      <c r="W57" s="19">
        <v>0</v>
      </c>
      <c r="X57" s="19">
        <v>0</v>
      </c>
      <c r="Y57" s="19">
        <v>0</v>
      </c>
      <c r="Z57" s="19">
        <v>0</v>
      </c>
      <c r="AA57" s="19">
        <v>0</v>
      </c>
      <c r="AB57" s="19">
        <v>0</v>
      </c>
      <c r="AC57" s="19">
        <v>0</v>
      </c>
      <c r="AD57" s="19">
        <v>0</v>
      </c>
      <c r="AE57" s="19">
        <v>0</v>
      </c>
      <c r="AF57" s="19">
        <v>0</v>
      </c>
      <c r="AG57" s="19">
        <v>0</v>
      </c>
      <c r="AH57" s="19">
        <v>0</v>
      </c>
      <c r="AI57" s="19">
        <v>0</v>
      </c>
      <c r="AJ57" s="19">
        <v>0</v>
      </c>
      <c r="AK57" s="19">
        <v>0</v>
      </c>
      <c r="AL57" s="19">
        <v>0</v>
      </c>
      <c r="AM57" s="54">
        <f t="shared" si="3"/>
        <v>0</v>
      </c>
      <c r="AN57" s="19">
        <v>0</v>
      </c>
      <c r="AO57" s="19">
        <v>22.9296819999999</v>
      </c>
      <c r="AP57" s="19">
        <v>0</v>
      </c>
      <c r="AQ57" s="19">
        <v>0</v>
      </c>
      <c r="AR57" s="19">
        <v>0</v>
      </c>
      <c r="AS57" s="19">
        <v>0</v>
      </c>
      <c r="AT57" s="83">
        <f t="shared" si="4"/>
        <v>22.9296819999999</v>
      </c>
    </row>
    <row r="58" spans="1:46" ht="14.4" x14ac:dyDescent="0.3">
      <c r="A58" s="16" t="s">
        <v>62</v>
      </c>
      <c r="B58" s="26">
        <v>0</v>
      </c>
      <c r="C58" s="26">
        <v>0</v>
      </c>
      <c r="D58" s="26">
        <v>0</v>
      </c>
      <c r="E58" s="26">
        <v>0</v>
      </c>
      <c r="F58" s="54">
        <f t="shared" si="5"/>
        <v>0</v>
      </c>
      <c r="G58" s="26">
        <v>0</v>
      </c>
      <c r="H58" s="26">
        <v>0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54">
        <f t="shared" si="6"/>
        <v>0</v>
      </c>
      <c r="P58" s="26">
        <v>0</v>
      </c>
      <c r="Q58" s="26">
        <v>0</v>
      </c>
      <c r="R58" s="26">
        <v>0</v>
      </c>
      <c r="S58" s="26">
        <v>0</v>
      </c>
      <c r="T58" s="54">
        <f t="shared" si="2"/>
        <v>0</v>
      </c>
      <c r="U58" s="26">
        <v>0</v>
      </c>
      <c r="V58" s="26">
        <v>0</v>
      </c>
      <c r="W58" s="26">
        <v>0</v>
      </c>
      <c r="X58" s="26">
        <v>0</v>
      </c>
      <c r="Y58" s="26">
        <v>0</v>
      </c>
      <c r="Z58" s="26">
        <v>0</v>
      </c>
      <c r="AA58" s="26">
        <v>0</v>
      </c>
      <c r="AB58" s="26">
        <v>0</v>
      </c>
      <c r="AC58" s="26">
        <v>0</v>
      </c>
      <c r="AD58" s="26">
        <v>0</v>
      </c>
      <c r="AE58" s="26">
        <v>0</v>
      </c>
      <c r="AF58" s="26">
        <v>0</v>
      </c>
      <c r="AG58" s="26">
        <v>0</v>
      </c>
      <c r="AH58" s="26">
        <v>0</v>
      </c>
      <c r="AI58" s="26">
        <v>0</v>
      </c>
      <c r="AJ58" s="26">
        <v>0</v>
      </c>
      <c r="AK58" s="26">
        <v>0</v>
      </c>
      <c r="AL58" s="26">
        <v>0</v>
      </c>
      <c r="AM58" s="54">
        <f t="shared" si="3"/>
        <v>0</v>
      </c>
      <c r="AN58" s="26">
        <v>0</v>
      </c>
      <c r="AO58" s="26">
        <v>3.1503326200000288</v>
      </c>
      <c r="AP58" s="26">
        <v>0</v>
      </c>
      <c r="AQ58" s="26">
        <v>0</v>
      </c>
      <c r="AR58" s="26">
        <v>0</v>
      </c>
      <c r="AS58" s="26">
        <v>0</v>
      </c>
      <c r="AT58" s="84">
        <f t="shared" si="4"/>
        <v>3.1503326200000288</v>
      </c>
    </row>
    <row r="59" spans="1:46" ht="14.4" x14ac:dyDescent="0.3">
      <c r="A59" s="16" t="s">
        <v>63</v>
      </c>
      <c r="B59" s="26">
        <v>0</v>
      </c>
      <c r="C59" s="26">
        <v>0</v>
      </c>
      <c r="D59" s="26">
        <v>0</v>
      </c>
      <c r="E59" s="26">
        <v>0</v>
      </c>
      <c r="F59" s="54">
        <f t="shared" si="5"/>
        <v>0</v>
      </c>
      <c r="G59" s="26">
        <v>0</v>
      </c>
      <c r="H59" s="26">
        <v>0</v>
      </c>
      <c r="I59" s="26">
        <v>0</v>
      </c>
      <c r="J59" s="26">
        <v>0</v>
      </c>
      <c r="K59" s="26">
        <v>0</v>
      </c>
      <c r="L59" s="26">
        <v>0</v>
      </c>
      <c r="M59" s="26">
        <v>0</v>
      </c>
      <c r="N59" s="26">
        <v>0</v>
      </c>
      <c r="O59" s="54">
        <f t="shared" si="6"/>
        <v>0</v>
      </c>
      <c r="P59" s="26">
        <v>0</v>
      </c>
      <c r="Q59" s="26">
        <v>0</v>
      </c>
      <c r="R59" s="26">
        <v>0</v>
      </c>
      <c r="S59" s="26">
        <v>0</v>
      </c>
      <c r="T59" s="54">
        <f t="shared" si="2"/>
        <v>0</v>
      </c>
      <c r="U59" s="26">
        <v>0</v>
      </c>
      <c r="V59" s="26">
        <v>0</v>
      </c>
      <c r="W59" s="26">
        <v>0</v>
      </c>
      <c r="X59" s="26">
        <v>0</v>
      </c>
      <c r="Y59" s="26">
        <v>0</v>
      </c>
      <c r="Z59" s="26">
        <v>0</v>
      </c>
      <c r="AA59" s="26">
        <v>0</v>
      </c>
      <c r="AB59" s="26">
        <v>0</v>
      </c>
      <c r="AC59" s="26">
        <v>0</v>
      </c>
      <c r="AD59" s="26">
        <v>0</v>
      </c>
      <c r="AE59" s="26">
        <v>0</v>
      </c>
      <c r="AF59" s="26">
        <v>0</v>
      </c>
      <c r="AG59" s="26">
        <v>0</v>
      </c>
      <c r="AH59" s="26">
        <v>0</v>
      </c>
      <c r="AI59" s="26">
        <v>0</v>
      </c>
      <c r="AJ59" s="26">
        <v>0</v>
      </c>
      <c r="AK59" s="26">
        <v>0</v>
      </c>
      <c r="AL59" s="26">
        <v>0</v>
      </c>
      <c r="AM59" s="54">
        <f t="shared" si="3"/>
        <v>0</v>
      </c>
      <c r="AN59" s="21">
        <v>0</v>
      </c>
      <c r="AO59" s="26">
        <v>24.602898794999874</v>
      </c>
      <c r="AP59" s="26">
        <v>0</v>
      </c>
      <c r="AQ59" s="26">
        <v>0</v>
      </c>
      <c r="AR59" s="26">
        <v>0</v>
      </c>
      <c r="AS59" s="26">
        <v>0</v>
      </c>
      <c r="AT59" s="84">
        <f t="shared" si="4"/>
        <v>24.602898794999874</v>
      </c>
    </row>
    <row r="60" spans="1:46" ht="14.4" x14ac:dyDescent="0.3">
      <c r="A60" s="16" t="s">
        <v>64</v>
      </c>
      <c r="B60" s="26">
        <v>0</v>
      </c>
      <c r="C60" s="26">
        <v>0</v>
      </c>
      <c r="D60" s="26">
        <v>0</v>
      </c>
      <c r="E60" s="26">
        <v>0</v>
      </c>
      <c r="F60" s="54">
        <f t="shared" si="5"/>
        <v>0</v>
      </c>
      <c r="G60" s="26">
        <v>0</v>
      </c>
      <c r="H60" s="26">
        <v>0</v>
      </c>
      <c r="I60" s="26">
        <v>0</v>
      </c>
      <c r="J60" s="26">
        <v>0</v>
      </c>
      <c r="K60" s="26">
        <v>0</v>
      </c>
      <c r="L60" s="26">
        <v>0</v>
      </c>
      <c r="M60" s="26">
        <v>0</v>
      </c>
      <c r="N60" s="26">
        <v>0</v>
      </c>
      <c r="O60" s="54">
        <f t="shared" si="6"/>
        <v>0</v>
      </c>
      <c r="P60" s="26">
        <v>0</v>
      </c>
      <c r="Q60" s="26">
        <v>0</v>
      </c>
      <c r="R60" s="26">
        <v>0</v>
      </c>
      <c r="S60" s="26">
        <v>0</v>
      </c>
      <c r="T60" s="54">
        <f t="shared" si="2"/>
        <v>0</v>
      </c>
      <c r="U60" s="26">
        <v>0</v>
      </c>
      <c r="V60" s="26">
        <v>0</v>
      </c>
      <c r="W60" s="26">
        <v>0</v>
      </c>
      <c r="X60" s="26">
        <v>0</v>
      </c>
      <c r="Y60" s="26">
        <v>0</v>
      </c>
      <c r="Z60" s="26">
        <v>0</v>
      </c>
      <c r="AA60" s="26">
        <v>0</v>
      </c>
      <c r="AB60" s="26">
        <v>0</v>
      </c>
      <c r="AC60" s="26">
        <v>0</v>
      </c>
      <c r="AD60" s="26">
        <v>0</v>
      </c>
      <c r="AE60" s="26">
        <v>0</v>
      </c>
      <c r="AF60" s="26">
        <v>0</v>
      </c>
      <c r="AG60" s="26">
        <v>0</v>
      </c>
      <c r="AH60" s="26">
        <v>0</v>
      </c>
      <c r="AI60" s="26">
        <v>0</v>
      </c>
      <c r="AJ60" s="26">
        <v>0</v>
      </c>
      <c r="AK60" s="26">
        <v>0</v>
      </c>
      <c r="AL60" s="26">
        <v>0</v>
      </c>
      <c r="AM60" s="54">
        <f t="shared" si="3"/>
        <v>0</v>
      </c>
      <c r="AN60" s="26">
        <v>0</v>
      </c>
      <c r="AO60" s="26">
        <v>0</v>
      </c>
      <c r="AP60" s="26">
        <v>0</v>
      </c>
      <c r="AQ60" s="26">
        <v>0</v>
      </c>
      <c r="AR60" s="26">
        <v>0</v>
      </c>
      <c r="AS60" s="26">
        <v>0</v>
      </c>
      <c r="AT60" s="84">
        <f t="shared" si="4"/>
        <v>0</v>
      </c>
    </row>
    <row r="61" spans="1:46" ht="14.4" x14ac:dyDescent="0.3">
      <c r="A61" s="16" t="s">
        <v>70</v>
      </c>
      <c r="B61" s="26">
        <v>0</v>
      </c>
      <c r="C61" s="26">
        <v>0</v>
      </c>
      <c r="D61" s="26">
        <v>0</v>
      </c>
      <c r="E61" s="26">
        <v>0</v>
      </c>
      <c r="F61" s="54">
        <f t="shared" si="5"/>
        <v>0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  <c r="L61" s="26">
        <v>0</v>
      </c>
      <c r="M61" s="26">
        <v>0</v>
      </c>
      <c r="N61" s="26">
        <v>0</v>
      </c>
      <c r="O61" s="54">
        <f t="shared" si="6"/>
        <v>0</v>
      </c>
      <c r="P61" s="26">
        <v>0</v>
      </c>
      <c r="Q61" s="26">
        <v>0</v>
      </c>
      <c r="R61" s="26">
        <v>0</v>
      </c>
      <c r="S61" s="26">
        <v>0</v>
      </c>
      <c r="T61" s="54">
        <f t="shared" si="2"/>
        <v>0</v>
      </c>
      <c r="U61" s="26">
        <v>0</v>
      </c>
      <c r="V61" s="26">
        <v>0</v>
      </c>
      <c r="W61" s="26">
        <v>0</v>
      </c>
      <c r="X61" s="26">
        <v>0</v>
      </c>
      <c r="Y61" s="26">
        <v>0</v>
      </c>
      <c r="Z61" s="26">
        <v>0</v>
      </c>
      <c r="AA61" s="26">
        <v>0</v>
      </c>
      <c r="AB61" s="26">
        <v>0</v>
      </c>
      <c r="AC61" s="26">
        <v>0</v>
      </c>
      <c r="AD61" s="26">
        <v>0</v>
      </c>
      <c r="AE61" s="26">
        <v>0</v>
      </c>
      <c r="AF61" s="26">
        <v>0</v>
      </c>
      <c r="AG61" s="26">
        <v>0</v>
      </c>
      <c r="AH61" s="26">
        <v>0</v>
      </c>
      <c r="AI61" s="26">
        <v>0</v>
      </c>
      <c r="AJ61" s="26">
        <v>0</v>
      </c>
      <c r="AK61" s="26">
        <v>0</v>
      </c>
      <c r="AL61" s="26">
        <v>0</v>
      </c>
      <c r="AM61" s="54">
        <f t="shared" si="3"/>
        <v>0</v>
      </c>
      <c r="AN61" s="26">
        <v>0</v>
      </c>
      <c r="AO61" s="26">
        <v>30.363119999999981</v>
      </c>
      <c r="AP61" s="26">
        <v>0</v>
      </c>
      <c r="AQ61" s="26">
        <v>0</v>
      </c>
      <c r="AR61" s="26">
        <v>0</v>
      </c>
      <c r="AS61" s="26">
        <v>0</v>
      </c>
      <c r="AT61" s="84">
        <f t="shared" si="4"/>
        <v>30.363119999999981</v>
      </c>
    </row>
    <row r="62" spans="1:46" ht="14.4" x14ac:dyDescent="0.3">
      <c r="A62" s="16" t="s">
        <v>0</v>
      </c>
      <c r="B62" s="26">
        <v>0</v>
      </c>
      <c r="C62" s="26">
        <v>0</v>
      </c>
      <c r="D62" s="26">
        <v>0</v>
      </c>
      <c r="E62" s="26">
        <v>0</v>
      </c>
      <c r="F62" s="54">
        <f t="shared" si="5"/>
        <v>0</v>
      </c>
      <c r="G62" s="26">
        <v>0</v>
      </c>
      <c r="H62" s="26">
        <v>0</v>
      </c>
      <c r="I62" s="26">
        <v>0</v>
      </c>
      <c r="J62" s="26">
        <v>0</v>
      </c>
      <c r="K62" s="26">
        <v>0</v>
      </c>
      <c r="L62" s="26">
        <v>0</v>
      </c>
      <c r="M62" s="26">
        <v>0</v>
      </c>
      <c r="N62" s="26">
        <v>0</v>
      </c>
      <c r="O62" s="54">
        <f t="shared" si="6"/>
        <v>0</v>
      </c>
      <c r="P62" s="26">
        <v>0</v>
      </c>
      <c r="Q62" s="26">
        <v>0</v>
      </c>
      <c r="R62" s="26">
        <v>0</v>
      </c>
      <c r="S62" s="26">
        <v>0</v>
      </c>
      <c r="T62" s="54">
        <f t="shared" si="2"/>
        <v>0</v>
      </c>
      <c r="U62" s="26">
        <v>0</v>
      </c>
      <c r="V62" s="26">
        <v>0</v>
      </c>
      <c r="W62" s="26">
        <v>0</v>
      </c>
      <c r="X62" s="26">
        <v>0</v>
      </c>
      <c r="Y62" s="26">
        <v>0</v>
      </c>
      <c r="Z62" s="26">
        <v>0</v>
      </c>
      <c r="AA62" s="26">
        <v>0</v>
      </c>
      <c r="AB62" s="26">
        <v>0</v>
      </c>
      <c r="AC62" s="26">
        <v>0</v>
      </c>
      <c r="AD62" s="26">
        <v>0</v>
      </c>
      <c r="AE62" s="26">
        <v>0</v>
      </c>
      <c r="AF62" s="26">
        <v>0</v>
      </c>
      <c r="AG62" s="26">
        <v>2.7988361489621512</v>
      </c>
      <c r="AH62" s="26">
        <v>0</v>
      </c>
      <c r="AI62" s="26">
        <v>0</v>
      </c>
      <c r="AJ62" s="26">
        <v>0</v>
      </c>
      <c r="AK62" s="26">
        <v>0</v>
      </c>
      <c r="AL62" s="26">
        <v>0</v>
      </c>
      <c r="AM62" s="54">
        <f t="shared" si="3"/>
        <v>2.7988361489621512</v>
      </c>
      <c r="AN62" s="26">
        <v>0</v>
      </c>
      <c r="AO62" s="26">
        <v>0</v>
      </c>
      <c r="AP62" s="26">
        <v>0</v>
      </c>
      <c r="AQ62" s="26">
        <v>0</v>
      </c>
      <c r="AR62" s="26">
        <v>0</v>
      </c>
      <c r="AS62" s="26">
        <v>0</v>
      </c>
      <c r="AT62" s="84">
        <f t="shared" si="4"/>
        <v>2.7988361489621512</v>
      </c>
    </row>
    <row r="63" spans="1:46" ht="14.4" x14ac:dyDescent="0.3">
      <c r="A63" s="68" t="s">
        <v>71</v>
      </c>
      <c r="B63" s="69">
        <v>0</v>
      </c>
      <c r="C63" s="69">
        <v>0</v>
      </c>
      <c r="D63" s="69">
        <v>0</v>
      </c>
      <c r="E63" s="69">
        <v>0</v>
      </c>
      <c r="F63" s="70">
        <f t="shared" si="5"/>
        <v>0</v>
      </c>
      <c r="G63" s="69">
        <v>0</v>
      </c>
      <c r="H63" s="69">
        <v>0</v>
      </c>
      <c r="I63" s="69">
        <v>0</v>
      </c>
      <c r="J63" s="69">
        <v>0</v>
      </c>
      <c r="K63" s="69">
        <v>0</v>
      </c>
      <c r="L63" s="69">
        <v>0</v>
      </c>
      <c r="M63" s="69">
        <v>0</v>
      </c>
      <c r="N63" s="69">
        <v>0</v>
      </c>
      <c r="O63" s="70">
        <f t="shared" si="6"/>
        <v>0</v>
      </c>
      <c r="P63" s="69">
        <v>112.758</v>
      </c>
      <c r="Q63" s="69">
        <v>0</v>
      </c>
      <c r="R63" s="69">
        <v>0</v>
      </c>
      <c r="S63" s="69">
        <v>0</v>
      </c>
      <c r="T63" s="70">
        <f t="shared" si="2"/>
        <v>112.758</v>
      </c>
      <c r="U63" s="69">
        <v>0.27577166666666669</v>
      </c>
      <c r="V63" s="69">
        <v>0</v>
      </c>
      <c r="W63" s="69">
        <v>0</v>
      </c>
      <c r="X63" s="69">
        <v>8.385415889611112</v>
      </c>
      <c r="Y63" s="69">
        <v>0</v>
      </c>
      <c r="Z63" s="69">
        <v>0</v>
      </c>
      <c r="AA63" s="69">
        <v>0</v>
      </c>
      <c r="AB63" s="69">
        <v>0</v>
      </c>
      <c r="AC63" s="69">
        <v>0</v>
      </c>
      <c r="AD63" s="69">
        <v>0</v>
      </c>
      <c r="AE63" s="69">
        <v>0</v>
      </c>
      <c r="AF63" s="69">
        <v>0</v>
      </c>
      <c r="AG63" s="69">
        <v>0</v>
      </c>
      <c r="AH63" s="69">
        <v>0</v>
      </c>
      <c r="AI63" s="69">
        <v>0</v>
      </c>
      <c r="AJ63" s="69">
        <v>0</v>
      </c>
      <c r="AK63" s="69">
        <v>0</v>
      </c>
      <c r="AL63" s="69">
        <v>0</v>
      </c>
      <c r="AM63" s="70">
        <f t="shared" si="3"/>
        <v>8.6611875562777794</v>
      </c>
      <c r="AN63" s="69">
        <v>0</v>
      </c>
      <c r="AO63" s="69">
        <v>1020.746</v>
      </c>
      <c r="AP63" s="69">
        <v>0</v>
      </c>
      <c r="AQ63" s="69">
        <v>0</v>
      </c>
      <c r="AR63" s="69">
        <v>0</v>
      </c>
      <c r="AS63" s="69">
        <v>0</v>
      </c>
      <c r="AT63" s="82">
        <f t="shared" si="4"/>
        <v>1142.1651875562777</v>
      </c>
    </row>
    <row r="64" spans="1:46" ht="14.4" x14ac:dyDescent="0.3">
      <c r="A64" s="27" t="s">
        <v>72</v>
      </c>
      <c r="B64" s="28">
        <v>0</v>
      </c>
      <c r="C64" s="28">
        <v>0</v>
      </c>
      <c r="D64" s="28">
        <v>0</v>
      </c>
      <c r="E64" s="28">
        <v>0</v>
      </c>
      <c r="F64" s="54">
        <f t="shared" si="5"/>
        <v>0</v>
      </c>
      <c r="G64" s="28">
        <v>0</v>
      </c>
      <c r="H64" s="28">
        <v>0</v>
      </c>
      <c r="I64" s="28">
        <v>0</v>
      </c>
      <c r="J64" s="28">
        <v>0</v>
      </c>
      <c r="K64" s="28">
        <v>0</v>
      </c>
      <c r="L64" s="28">
        <v>0</v>
      </c>
      <c r="M64" s="28">
        <v>0</v>
      </c>
      <c r="N64" s="28">
        <v>0</v>
      </c>
      <c r="O64" s="54">
        <f t="shared" si="6"/>
        <v>0</v>
      </c>
      <c r="P64" s="28">
        <v>20.450354669999999</v>
      </c>
      <c r="Q64" s="28">
        <v>0</v>
      </c>
      <c r="R64" s="28">
        <v>0</v>
      </c>
      <c r="S64" s="28">
        <v>0</v>
      </c>
      <c r="T64" s="54">
        <f t="shared" si="2"/>
        <v>20.450354669999999</v>
      </c>
      <c r="U64" s="28">
        <v>0</v>
      </c>
      <c r="V64" s="28">
        <v>0</v>
      </c>
      <c r="W64" s="28">
        <v>0</v>
      </c>
      <c r="X64" s="28">
        <v>0</v>
      </c>
      <c r="Y64" s="28">
        <v>0</v>
      </c>
      <c r="Z64" s="28">
        <v>0</v>
      </c>
      <c r="AA64" s="28">
        <v>0</v>
      </c>
      <c r="AB64" s="28">
        <v>0</v>
      </c>
      <c r="AC64" s="28">
        <v>0</v>
      </c>
      <c r="AD64" s="28">
        <v>0</v>
      </c>
      <c r="AE64" s="28">
        <v>0</v>
      </c>
      <c r="AF64" s="28">
        <v>0</v>
      </c>
      <c r="AG64" s="28">
        <v>0</v>
      </c>
      <c r="AH64" s="28">
        <v>0</v>
      </c>
      <c r="AI64" s="28">
        <v>0</v>
      </c>
      <c r="AJ64" s="28">
        <v>0</v>
      </c>
      <c r="AK64" s="28">
        <v>0</v>
      </c>
      <c r="AL64" s="28">
        <v>0</v>
      </c>
      <c r="AM64" s="54">
        <f t="shared" si="3"/>
        <v>0</v>
      </c>
      <c r="AN64" s="28">
        <v>0</v>
      </c>
      <c r="AO64" s="28">
        <v>176.58905799999999</v>
      </c>
      <c r="AP64" s="28">
        <v>0</v>
      </c>
      <c r="AQ64" s="28">
        <v>0</v>
      </c>
      <c r="AR64" s="28">
        <v>0</v>
      </c>
      <c r="AS64" s="28">
        <v>0</v>
      </c>
      <c r="AT64" s="85">
        <f t="shared" si="4"/>
        <v>197.03941266999999</v>
      </c>
    </row>
    <row r="65" spans="1:47" ht="14.4" x14ac:dyDescent="0.3">
      <c r="A65" s="27" t="s">
        <v>73</v>
      </c>
      <c r="B65" s="28">
        <v>0</v>
      </c>
      <c r="C65" s="28">
        <v>0</v>
      </c>
      <c r="D65" s="28">
        <v>0</v>
      </c>
      <c r="E65" s="28">
        <v>0</v>
      </c>
      <c r="F65" s="54">
        <f t="shared" si="5"/>
        <v>0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8">
        <v>0</v>
      </c>
      <c r="M65" s="28">
        <v>0</v>
      </c>
      <c r="N65" s="28">
        <v>0</v>
      </c>
      <c r="O65" s="54">
        <f t="shared" si="6"/>
        <v>0</v>
      </c>
      <c r="P65" s="28">
        <v>92.30764533</v>
      </c>
      <c r="Q65" s="28">
        <v>0</v>
      </c>
      <c r="R65" s="28">
        <v>0</v>
      </c>
      <c r="S65" s="28">
        <v>0</v>
      </c>
      <c r="T65" s="54">
        <f t="shared" si="2"/>
        <v>92.30764533</v>
      </c>
      <c r="U65" s="28">
        <v>0.27577166666666669</v>
      </c>
      <c r="V65" s="28">
        <v>0</v>
      </c>
      <c r="W65" s="28">
        <v>0</v>
      </c>
      <c r="X65" s="28">
        <v>8.385415889611112</v>
      </c>
      <c r="Y65" s="28">
        <v>0</v>
      </c>
      <c r="Z65" s="28">
        <v>0</v>
      </c>
      <c r="AA65" s="28">
        <v>0</v>
      </c>
      <c r="AB65" s="28">
        <v>0</v>
      </c>
      <c r="AC65" s="28">
        <v>0</v>
      </c>
      <c r="AD65" s="28">
        <v>0</v>
      </c>
      <c r="AE65" s="28">
        <v>0</v>
      </c>
      <c r="AF65" s="28">
        <v>0</v>
      </c>
      <c r="AG65" s="28">
        <v>0</v>
      </c>
      <c r="AH65" s="28">
        <v>0</v>
      </c>
      <c r="AI65" s="28">
        <v>0</v>
      </c>
      <c r="AJ65" s="28">
        <v>0</v>
      </c>
      <c r="AK65" s="28">
        <v>0</v>
      </c>
      <c r="AL65" s="28">
        <v>0</v>
      </c>
      <c r="AM65" s="54">
        <f t="shared" si="3"/>
        <v>8.6611875562777794</v>
      </c>
      <c r="AN65" s="28">
        <v>0</v>
      </c>
      <c r="AO65" s="28">
        <v>844.15694199999996</v>
      </c>
      <c r="AP65" s="28">
        <v>0</v>
      </c>
      <c r="AQ65" s="28">
        <v>0</v>
      </c>
      <c r="AR65" s="28">
        <v>0</v>
      </c>
      <c r="AS65" s="28">
        <v>0</v>
      </c>
      <c r="AT65" s="85">
        <f t="shared" si="4"/>
        <v>945.12577488627778</v>
      </c>
    </row>
    <row r="66" spans="1:47" ht="14.4" x14ac:dyDescent="0.3">
      <c r="A66" s="29" t="s">
        <v>74</v>
      </c>
      <c r="B66" s="28">
        <v>0</v>
      </c>
      <c r="C66" s="28">
        <v>0</v>
      </c>
      <c r="D66" s="28">
        <v>0</v>
      </c>
      <c r="E66" s="28">
        <v>0</v>
      </c>
      <c r="F66" s="54">
        <f t="shared" si="5"/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28">
        <v>0</v>
      </c>
      <c r="N66" s="28">
        <v>0</v>
      </c>
      <c r="O66" s="54">
        <f t="shared" si="6"/>
        <v>0</v>
      </c>
      <c r="P66" s="28">
        <v>0</v>
      </c>
      <c r="Q66" s="28">
        <v>0</v>
      </c>
      <c r="R66" s="28">
        <v>0</v>
      </c>
      <c r="S66" s="28">
        <v>0</v>
      </c>
      <c r="T66" s="54">
        <f t="shared" si="2"/>
        <v>0</v>
      </c>
      <c r="U66" s="28">
        <v>0</v>
      </c>
      <c r="V66" s="28">
        <v>0</v>
      </c>
      <c r="W66" s="28">
        <v>0</v>
      </c>
      <c r="X66" s="28">
        <v>0</v>
      </c>
      <c r="Y66" s="28">
        <v>0</v>
      </c>
      <c r="Z66" s="28">
        <v>0</v>
      </c>
      <c r="AA66" s="28">
        <v>0</v>
      </c>
      <c r="AB66" s="28">
        <v>0</v>
      </c>
      <c r="AC66" s="28">
        <v>0</v>
      </c>
      <c r="AD66" s="28">
        <v>0</v>
      </c>
      <c r="AE66" s="28">
        <v>0</v>
      </c>
      <c r="AF66" s="28">
        <v>0</v>
      </c>
      <c r="AG66" s="28">
        <v>0</v>
      </c>
      <c r="AH66" s="28">
        <v>0</v>
      </c>
      <c r="AI66" s="28">
        <v>0</v>
      </c>
      <c r="AJ66" s="28">
        <v>0</v>
      </c>
      <c r="AK66" s="28">
        <v>0</v>
      </c>
      <c r="AL66" s="28">
        <v>0</v>
      </c>
      <c r="AM66" s="54">
        <f t="shared" si="3"/>
        <v>0</v>
      </c>
      <c r="AN66" s="28">
        <v>0</v>
      </c>
      <c r="AO66" s="28">
        <v>0</v>
      </c>
      <c r="AP66" s="28">
        <v>0</v>
      </c>
      <c r="AQ66" s="28">
        <v>0</v>
      </c>
      <c r="AR66" s="28">
        <v>0</v>
      </c>
      <c r="AS66" s="28">
        <v>0</v>
      </c>
      <c r="AT66" s="85">
        <f t="shared" si="4"/>
        <v>0</v>
      </c>
    </row>
    <row r="67" spans="1:47" ht="7.2" customHeight="1" x14ac:dyDescent="0.3">
      <c r="A67" s="71"/>
      <c r="B67" s="71"/>
      <c r="C67" s="71"/>
      <c r="D67" s="71"/>
      <c r="E67" s="71"/>
      <c r="F67" s="74"/>
      <c r="G67" s="71"/>
      <c r="H67" s="71"/>
      <c r="I67" s="71"/>
      <c r="J67" s="71"/>
      <c r="K67" s="71"/>
      <c r="L67" s="71"/>
      <c r="M67" s="71"/>
      <c r="N67" s="71"/>
      <c r="O67" s="74"/>
      <c r="P67" s="71"/>
      <c r="Q67" s="71"/>
      <c r="R67" s="71"/>
      <c r="S67" s="71"/>
      <c r="T67" s="74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71"/>
      <c r="AI67" s="71"/>
      <c r="AJ67" s="71"/>
      <c r="AK67" s="71"/>
      <c r="AL67" s="71"/>
      <c r="AM67" s="74"/>
      <c r="AN67" s="71"/>
      <c r="AO67" s="71"/>
      <c r="AP67" s="71"/>
      <c r="AQ67" s="71"/>
      <c r="AR67" s="71"/>
      <c r="AS67" s="71"/>
      <c r="AT67" s="71"/>
      <c r="AU67" s="42"/>
    </row>
    <row r="68" spans="1:47" s="42" customFormat="1" ht="15" thickBot="1" x14ac:dyDescent="0.35">
      <c r="A68" s="47" t="s">
        <v>76</v>
      </c>
      <c r="B68" s="48">
        <f>B69+B74</f>
        <v>1429.5217415171558</v>
      </c>
      <c r="C68" s="48">
        <f t="shared" ref="C68:E68" si="7">C69+C74</f>
        <v>893.52814751824053</v>
      </c>
      <c r="D68" s="48">
        <f t="shared" si="7"/>
        <v>1520.0792210444445</v>
      </c>
      <c r="E68" s="48">
        <f t="shared" si="7"/>
        <v>0</v>
      </c>
      <c r="F68" s="73">
        <f t="shared" ref="F68" si="8">SUM(B68:E68)</f>
        <v>3843.1291100798408</v>
      </c>
      <c r="G68" s="48">
        <v>35377.681362908472</v>
      </c>
      <c r="H68" s="48">
        <v>0</v>
      </c>
      <c r="I68" s="48">
        <v>259.13956968121664</v>
      </c>
      <c r="J68" s="48">
        <v>395.33271147499994</v>
      </c>
      <c r="K68" s="48">
        <v>6441.4500513288012</v>
      </c>
      <c r="L68" s="48">
        <v>131.64803160002836</v>
      </c>
      <c r="M68" s="48">
        <v>1479.6215761874976</v>
      </c>
      <c r="N68" s="48">
        <v>1760.6823358721126</v>
      </c>
      <c r="O68" s="73">
        <f t="shared" ref="O68:O75" si="9">SUM(G68:N68)</f>
        <v>45845.555639053135</v>
      </c>
      <c r="P68" s="48">
        <v>33258.581710000013</v>
      </c>
      <c r="Q68" s="48">
        <v>0</v>
      </c>
      <c r="R68" s="48">
        <v>0</v>
      </c>
      <c r="S68" s="48">
        <v>86.178292925161742</v>
      </c>
      <c r="T68" s="73">
        <f t="shared" si="2"/>
        <v>33344.760002925177</v>
      </c>
      <c r="U68" s="48">
        <v>5470.5270825972557</v>
      </c>
      <c r="V68" s="48">
        <v>555.67571010716927</v>
      </c>
      <c r="W68" s="48">
        <v>1807.7241676789733</v>
      </c>
      <c r="X68" s="48">
        <v>222.58775066112398</v>
      </c>
      <c r="Y68" s="48">
        <v>2181.9194007069245</v>
      </c>
      <c r="Z68" s="48">
        <v>554.75835098822665</v>
      </c>
      <c r="AA68" s="48">
        <v>4.0062229079581479</v>
      </c>
      <c r="AB68" s="48">
        <v>1567.9674</v>
      </c>
      <c r="AC68" s="48">
        <v>0</v>
      </c>
      <c r="AD68" s="48">
        <v>116.30143216243184</v>
      </c>
      <c r="AE68" s="48">
        <v>0</v>
      </c>
      <c r="AF68" s="48">
        <v>408.23753141883924</v>
      </c>
      <c r="AG68" s="48">
        <v>0</v>
      </c>
      <c r="AH68" s="48">
        <v>101.102</v>
      </c>
      <c r="AI68" s="48">
        <v>0</v>
      </c>
      <c r="AJ68" s="48">
        <v>0</v>
      </c>
      <c r="AK68" s="48">
        <v>0</v>
      </c>
      <c r="AL68" s="48">
        <v>19.451524502645498</v>
      </c>
      <c r="AM68" s="73">
        <f t="shared" si="3"/>
        <v>13010.258573731548</v>
      </c>
      <c r="AN68" s="48">
        <v>416.41571323664505</v>
      </c>
      <c r="AO68" s="48">
        <v>23970.234877111921</v>
      </c>
      <c r="AP68" s="48">
        <v>1230.7671424</v>
      </c>
      <c r="AQ68" s="48">
        <v>0</v>
      </c>
      <c r="AR68" s="48">
        <v>0</v>
      </c>
      <c r="AS68" s="48">
        <v>0</v>
      </c>
      <c r="AT68" s="80">
        <f t="shared" si="4"/>
        <v>121661.12105853827</v>
      </c>
    </row>
    <row r="69" spans="1:47" s="25" customFormat="1" ht="14.4" x14ac:dyDescent="0.3">
      <c r="A69" s="49" t="s">
        <v>118</v>
      </c>
      <c r="B69" s="50">
        <f>SUM(B70:B73)</f>
        <v>9.2294464654226473</v>
      </c>
      <c r="C69" s="50">
        <f t="shared" ref="C69:E69" si="10">SUM(C70:C73)</f>
        <v>0</v>
      </c>
      <c r="D69" s="50">
        <f t="shared" si="10"/>
        <v>0</v>
      </c>
      <c r="E69" s="50">
        <f t="shared" si="10"/>
        <v>0</v>
      </c>
      <c r="F69" s="55">
        <f t="shared" ref="F69:F75" si="11">SUM(B69:E69)</f>
        <v>9.2294464654226473</v>
      </c>
      <c r="G69" s="50">
        <v>0</v>
      </c>
      <c r="H69" s="50"/>
      <c r="I69" s="50">
        <v>0</v>
      </c>
      <c r="J69" s="50">
        <v>0</v>
      </c>
      <c r="K69" s="50">
        <v>0</v>
      </c>
      <c r="L69" s="50"/>
      <c r="M69" s="50">
        <v>0</v>
      </c>
      <c r="N69" s="50">
        <v>1760.6823358721126</v>
      </c>
      <c r="O69" s="55">
        <f t="shared" si="9"/>
        <v>1760.6823358721126</v>
      </c>
      <c r="P69" s="50">
        <v>2300.066089700264</v>
      </c>
      <c r="Q69" s="50">
        <v>0</v>
      </c>
      <c r="R69" s="50">
        <v>0</v>
      </c>
      <c r="S69" s="50"/>
      <c r="T69" s="55">
        <f t="shared" ref="T69:T122" si="12">SUM(P69:S69)</f>
        <v>2300.066089700264</v>
      </c>
      <c r="U69" s="50">
        <v>0</v>
      </c>
      <c r="V69" s="50"/>
      <c r="W69" s="50">
        <v>0</v>
      </c>
      <c r="X69" s="50">
        <v>0</v>
      </c>
      <c r="Y69" s="50">
        <v>0</v>
      </c>
      <c r="Z69" s="50">
        <v>0</v>
      </c>
      <c r="AA69" s="50">
        <v>0</v>
      </c>
      <c r="AB69" s="50">
        <v>0</v>
      </c>
      <c r="AC69" s="50">
        <v>0</v>
      </c>
      <c r="AD69" s="50">
        <v>0</v>
      </c>
      <c r="AE69" s="50">
        <v>0</v>
      </c>
      <c r="AF69" s="50">
        <v>0</v>
      </c>
      <c r="AG69" s="50">
        <v>0</v>
      </c>
      <c r="AH69" s="50">
        <v>0</v>
      </c>
      <c r="AI69" s="50">
        <v>0</v>
      </c>
      <c r="AJ69" s="50">
        <v>0</v>
      </c>
      <c r="AK69" s="50">
        <v>0</v>
      </c>
      <c r="AL69" s="50">
        <v>0</v>
      </c>
      <c r="AM69" s="55">
        <f t="shared" si="3"/>
        <v>0</v>
      </c>
      <c r="AN69" s="50">
        <v>0</v>
      </c>
      <c r="AO69" s="50">
        <v>0</v>
      </c>
      <c r="AP69" s="50">
        <v>0</v>
      </c>
      <c r="AQ69" s="50">
        <v>0</v>
      </c>
      <c r="AR69" s="50">
        <v>0</v>
      </c>
      <c r="AS69" s="50">
        <v>0</v>
      </c>
      <c r="AT69" s="86">
        <f t="shared" ref="AT69:AT122" si="13">SUM(F69,O69,T69,AM69:AS69)</f>
        <v>4069.977872037799</v>
      </c>
    </row>
    <row r="70" spans="1:47" ht="10.95" customHeight="1" x14ac:dyDescent="0.3">
      <c r="A70" s="37" t="s">
        <v>80</v>
      </c>
      <c r="B70" s="19">
        <v>9.2294464654226473</v>
      </c>
      <c r="C70" s="19">
        <v>0</v>
      </c>
      <c r="D70" s="19">
        <v>0</v>
      </c>
      <c r="E70" s="19">
        <v>0</v>
      </c>
      <c r="F70" s="46">
        <f t="shared" si="11"/>
        <v>9.2294464654226473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0.67381756498913392</v>
      </c>
      <c r="O70" s="54">
        <f t="shared" si="9"/>
        <v>0.67381756498913392</v>
      </c>
      <c r="P70" s="19">
        <v>2300.066089700264</v>
      </c>
      <c r="Q70" s="19">
        <v>0</v>
      </c>
      <c r="R70" s="19">
        <v>0</v>
      </c>
      <c r="S70" s="19">
        <v>0</v>
      </c>
      <c r="T70" s="54">
        <f t="shared" si="12"/>
        <v>2300.066089700264</v>
      </c>
      <c r="U70" s="19">
        <v>0</v>
      </c>
      <c r="V70" s="19">
        <v>0</v>
      </c>
      <c r="W70" s="19">
        <v>0</v>
      </c>
      <c r="X70" s="19">
        <v>0</v>
      </c>
      <c r="Y70" s="19">
        <v>0</v>
      </c>
      <c r="Z70" s="19">
        <v>0</v>
      </c>
      <c r="AA70" s="19">
        <v>0</v>
      </c>
      <c r="AB70" s="19">
        <v>0</v>
      </c>
      <c r="AC70" s="19">
        <v>0</v>
      </c>
      <c r="AD70" s="19">
        <v>0</v>
      </c>
      <c r="AE70" s="19">
        <v>0</v>
      </c>
      <c r="AF70" s="19">
        <v>0</v>
      </c>
      <c r="AG70" s="19">
        <v>0</v>
      </c>
      <c r="AH70" s="19">
        <v>0</v>
      </c>
      <c r="AI70" s="19">
        <v>0</v>
      </c>
      <c r="AJ70" s="19">
        <v>0</v>
      </c>
      <c r="AK70" s="19">
        <v>0</v>
      </c>
      <c r="AL70" s="19">
        <v>0</v>
      </c>
      <c r="AM70" s="54">
        <f t="shared" ref="AM70:AM122" si="14">SUM(U70:AL70)</f>
        <v>0</v>
      </c>
      <c r="AN70" s="19">
        <v>0</v>
      </c>
      <c r="AO70" s="19">
        <v>0</v>
      </c>
      <c r="AP70" s="19">
        <v>0</v>
      </c>
      <c r="AQ70" s="19">
        <v>0</v>
      </c>
      <c r="AR70" s="19">
        <v>0</v>
      </c>
      <c r="AS70" s="19">
        <v>0</v>
      </c>
      <c r="AT70" s="84">
        <f t="shared" si="13"/>
        <v>2309.9693537306757</v>
      </c>
    </row>
    <row r="71" spans="1:47" ht="14.4" x14ac:dyDescent="0.3">
      <c r="A71" s="37" t="s">
        <v>115</v>
      </c>
      <c r="B71" s="19">
        <v>0</v>
      </c>
      <c r="C71" s="19">
        <v>0</v>
      </c>
      <c r="D71" s="19">
        <v>0</v>
      </c>
      <c r="E71" s="19">
        <v>0</v>
      </c>
      <c r="F71" s="46">
        <f t="shared" si="11"/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1684.4418183071236</v>
      </c>
      <c r="O71" s="54">
        <f t="shared" si="9"/>
        <v>1684.4418183071236</v>
      </c>
      <c r="P71" s="19">
        <v>0</v>
      </c>
      <c r="Q71" s="19">
        <v>0</v>
      </c>
      <c r="R71" s="19">
        <v>0</v>
      </c>
      <c r="S71" s="19">
        <v>0</v>
      </c>
      <c r="T71" s="54">
        <f t="shared" si="12"/>
        <v>0</v>
      </c>
      <c r="U71" s="19">
        <v>0</v>
      </c>
      <c r="V71" s="19">
        <v>0</v>
      </c>
      <c r="W71" s="19">
        <v>0</v>
      </c>
      <c r="X71" s="19">
        <v>0</v>
      </c>
      <c r="Y71" s="19">
        <v>0</v>
      </c>
      <c r="Z71" s="19">
        <v>0</v>
      </c>
      <c r="AA71" s="19">
        <v>0</v>
      </c>
      <c r="AB71" s="19">
        <v>0</v>
      </c>
      <c r="AC71" s="19">
        <v>0</v>
      </c>
      <c r="AD71" s="19">
        <v>0</v>
      </c>
      <c r="AE71" s="19">
        <v>0</v>
      </c>
      <c r="AF71" s="19">
        <v>0</v>
      </c>
      <c r="AG71" s="19">
        <v>0</v>
      </c>
      <c r="AH71" s="19">
        <v>0</v>
      </c>
      <c r="AI71" s="19">
        <v>0</v>
      </c>
      <c r="AJ71" s="19">
        <v>0</v>
      </c>
      <c r="AK71" s="19">
        <v>0</v>
      </c>
      <c r="AL71" s="19">
        <v>0</v>
      </c>
      <c r="AM71" s="54">
        <f t="shared" si="14"/>
        <v>0</v>
      </c>
      <c r="AN71" s="19">
        <v>0</v>
      </c>
      <c r="AO71" s="19">
        <v>0</v>
      </c>
      <c r="AP71" s="19">
        <v>0</v>
      </c>
      <c r="AQ71" s="19">
        <v>0</v>
      </c>
      <c r="AR71" s="19">
        <v>0</v>
      </c>
      <c r="AS71" s="19">
        <v>0</v>
      </c>
      <c r="AT71" s="84">
        <f t="shared" si="13"/>
        <v>1684.4418183071236</v>
      </c>
    </row>
    <row r="72" spans="1:47" ht="10.95" customHeight="1" x14ac:dyDescent="0.3">
      <c r="A72" s="37" t="s">
        <v>92</v>
      </c>
      <c r="B72" s="19">
        <v>0</v>
      </c>
      <c r="C72" s="19">
        <v>0</v>
      </c>
      <c r="D72" s="19">
        <v>0</v>
      </c>
      <c r="E72" s="19">
        <v>0</v>
      </c>
      <c r="F72" s="46">
        <f t="shared" si="11"/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29.599900000000002</v>
      </c>
      <c r="O72" s="54">
        <f t="shared" si="9"/>
        <v>29.599900000000002</v>
      </c>
      <c r="P72" s="19">
        <v>0</v>
      </c>
      <c r="Q72" s="19">
        <v>0</v>
      </c>
      <c r="R72" s="19">
        <v>0</v>
      </c>
      <c r="S72" s="19">
        <v>0</v>
      </c>
      <c r="T72" s="54">
        <f t="shared" si="12"/>
        <v>0</v>
      </c>
      <c r="U72" s="19">
        <v>0</v>
      </c>
      <c r="V72" s="19">
        <v>0</v>
      </c>
      <c r="W72" s="19">
        <v>0</v>
      </c>
      <c r="X72" s="19">
        <v>0</v>
      </c>
      <c r="Y72" s="19">
        <v>0</v>
      </c>
      <c r="Z72" s="19">
        <v>0</v>
      </c>
      <c r="AA72" s="19">
        <v>0</v>
      </c>
      <c r="AB72" s="19">
        <v>0</v>
      </c>
      <c r="AC72" s="19">
        <v>0</v>
      </c>
      <c r="AD72" s="19">
        <v>0</v>
      </c>
      <c r="AE72" s="19">
        <v>0</v>
      </c>
      <c r="AF72" s="19">
        <v>0</v>
      </c>
      <c r="AG72" s="19">
        <v>0</v>
      </c>
      <c r="AH72" s="19">
        <v>0</v>
      </c>
      <c r="AI72" s="19">
        <v>0</v>
      </c>
      <c r="AJ72" s="19">
        <v>0</v>
      </c>
      <c r="AK72" s="19">
        <v>0</v>
      </c>
      <c r="AL72" s="19">
        <v>0</v>
      </c>
      <c r="AM72" s="54">
        <f t="shared" si="14"/>
        <v>0</v>
      </c>
      <c r="AN72" s="19">
        <v>0</v>
      </c>
      <c r="AO72" s="19">
        <v>0</v>
      </c>
      <c r="AP72" s="19">
        <v>0</v>
      </c>
      <c r="AQ72" s="19">
        <v>0</v>
      </c>
      <c r="AR72" s="19">
        <v>0</v>
      </c>
      <c r="AS72" s="19">
        <v>0</v>
      </c>
      <c r="AT72" s="84">
        <f t="shared" si="13"/>
        <v>29.599900000000002</v>
      </c>
    </row>
    <row r="73" spans="1:47" ht="14.4" x14ac:dyDescent="0.3">
      <c r="A73" s="37" t="s">
        <v>108</v>
      </c>
      <c r="B73" s="19">
        <v>0</v>
      </c>
      <c r="C73" s="19">
        <v>0</v>
      </c>
      <c r="D73" s="19">
        <v>0</v>
      </c>
      <c r="E73" s="19">
        <v>0</v>
      </c>
      <c r="F73" s="46">
        <f t="shared" si="11"/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45.966799999999999</v>
      </c>
      <c r="O73" s="54">
        <f t="shared" si="9"/>
        <v>45.966799999999999</v>
      </c>
      <c r="P73" s="19">
        <v>0</v>
      </c>
      <c r="Q73" s="19">
        <v>0</v>
      </c>
      <c r="R73" s="19">
        <v>0</v>
      </c>
      <c r="S73" s="19">
        <v>0</v>
      </c>
      <c r="T73" s="54">
        <f t="shared" si="12"/>
        <v>0</v>
      </c>
      <c r="U73" s="19">
        <v>0</v>
      </c>
      <c r="V73" s="19">
        <v>0</v>
      </c>
      <c r="W73" s="19">
        <v>0</v>
      </c>
      <c r="X73" s="19">
        <v>0</v>
      </c>
      <c r="Y73" s="19">
        <v>0</v>
      </c>
      <c r="Z73" s="19">
        <v>0</v>
      </c>
      <c r="AA73" s="19">
        <v>0</v>
      </c>
      <c r="AB73" s="19">
        <v>0</v>
      </c>
      <c r="AC73" s="19">
        <v>0</v>
      </c>
      <c r="AD73" s="19">
        <v>0</v>
      </c>
      <c r="AE73" s="19">
        <v>0</v>
      </c>
      <c r="AF73" s="19">
        <v>0</v>
      </c>
      <c r="AG73" s="19">
        <v>0</v>
      </c>
      <c r="AH73" s="19">
        <v>0</v>
      </c>
      <c r="AI73" s="19">
        <v>0</v>
      </c>
      <c r="AJ73" s="19">
        <v>0</v>
      </c>
      <c r="AK73" s="19">
        <v>0</v>
      </c>
      <c r="AL73" s="19">
        <v>0</v>
      </c>
      <c r="AM73" s="54">
        <f t="shared" si="14"/>
        <v>0</v>
      </c>
      <c r="AN73" s="19">
        <v>0</v>
      </c>
      <c r="AO73" s="19">
        <v>0</v>
      </c>
      <c r="AP73" s="19">
        <v>0</v>
      </c>
      <c r="AQ73" s="19">
        <v>0</v>
      </c>
      <c r="AR73" s="19">
        <v>0</v>
      </c>
      <c r="AS73" s="19">
        <v>0</v>
      </c>
      <c r="AT73" s="84">
        <f t="shared" si="13"/>
        <v>45.966799999999999</v>
      </c>
    </row>
    <row r="74" spans="1:47" s="25" customFormat="1" ht="14.4" x14ac:dyDescent="0.3">
      <c r="A74" s="51" t="s">
        <v>125</v>
      </c>
      <c r="B74" s="52">
        <v>1420.2922950517332</v>
      </c>
      <c r="C74" s="52">
        <v>893.52814751824053</v>
      </c>
      <c r="D74" s="52">
        <v>1520.0792210444445</v>
      </c>
      <c r="E74" s="52">
        <v>0</v>
      </c>
      <c r="F74" s="56">
        <f t="shared" si="11"/>
        <v>3833.8996636144184</v>
      </c>
      <c r="G74" s="52">
        <v>35377.681362908472</v>
      </c>
      <c r="H74" s="52">
        <v>0</v>
      </c>
      <c r="I74" s="52">
        <v>259.13956968121664</v>
      </c>
      <c r="J74" s="52">
        <v>395.33271147499994</v>
      </c>
      <c r="K74" s="52">
        <v>6441.4500513288012</v>
      </c>
      <c r="L74" s="52">
        <v>131.64803160002836</v>
      </c>
      <c r="M74" s="52">
        <v>1479.6215761874976</v>
      </c>
      <c r="N74" s="52">
        <v>0</v>
      </c>
      <c r="O74" s="56">
        <f t="shared" si="9"/>
        <v>44084.873303181019</v>
      </c>
      <c r="P74" s="52">
        <v>30958.515620299746</v>
      </c>
      <c r="Q74" s="52">
        <v>0</v>
      </c>
      <c r="R74" s="52">
        <v>0</v>
      </c>
      <c r="S74" s="52">
        <v>86.178292925161742</v>
      </c>
      <c r="T74" s="56">
        <f t="shared" si="12"/>
        <v>31044.693913224906</v>
      </c>
      <c r="U74" s="52">
        <v>5470.5270825972557</v>
      </c>
      <c r="V74" s="52">
        <v>555.67571010716927</v>
      </c>
      <c r="W74" s="52">
        <v>1807.7241676789733</v>
      </c>
      <c r="X74" s="52">
        <v>222.58775066112398</v>
      </c>
      <c r="Y74" s="52">
        <v>2181.9194007069245</v>
      </c>
      <c r="Z74" s="52">
        <v>554.75835098822665</v>
      </c>
      <c r="AA74" s="52">
        <v>4.0062229079581479</v>
      </c>
      <c r="AB74" s="52">
        <v>1567.9674</v>
      </c>
      <c r="AC74" s="52">
        <v>0</v>
      </c>
      <c r="AD74" s="52">
        <v>116.30143216243184</v>
      </c>
      <c r="AE74" s="52">
        <v>0</v>
      </c>
      <c r="AF74" s="52">
        <v>408.23753141883924</v>
      </c>
      <c r="AG74" s="52">
        <v>0</v>
      </c>
      <c r="AH74" s="52">
        <v>101.102</v>
      </c>
      <c r="AI74" s="52">
        <v>0</v>
      </c>
      <c r="AJ74" s="52">
        <v>0</v>
      </c>
      <c r="AK74" s="52">
        <v>0</v>
      </c>
      <c r="AL74" s="52">
        <v>19.451524502645498</v>
      </c>
      <c r="AM74" s="56">
        <f t="shared" si="14"/>
        <v>13010.258573731548</v>
      </c>
      <c r="AN74" s="52">
        <v>416.41571323664505</v>
      </c>
      <c r="AO74" s="52">
        <v>23970.234877111921</v>
      </c>
      <c r="AP74" s="52">
        <v>1230.7671424</v>
      </c>
      <c r="AQ74" s="52">
        <v>0</v>
      </c>
      <c r="AR74" s="52">
        <v>0</v>
      </c>
      <c r="AS74" s="52">
        <v>0</v>
      </c>
      <c r="AT74" s="87">
        <f t="shared" si="13"/>
        <v>117591.14318650047</v>
      </c>
    </row>
    <row r="75" spans="1:47" ht="14.4" x14ac:dyDescent="0.3">
      <c r="A75" s="62" t="s">
        <v>77</v>
      </c>
      <c r="B75" s="63">
        <v>1282.6919459694443</v>
      </c>
      <c r="C75" s="63">
        <v>893.52814751824053</v>
      </c>
      <c r="D75" s="63">
        <v>1520.0792210444445</v>
      </c>
      <c r="E75" s="63">
        <v>0</v>
      </c>
      <c r="F75" s="64">
        <f t="shared" si="11"/>
        <v>3696.2993145321288</v>
      </c>
      <c r="G75" s="63">
        <v>2005.6951478888886</v>
      </c>
      <c r="H75" s="63">
        <v>0</v>
      </c>
      <c r="I75" s="63">
        <v>259.13956968121664</v>
      </c>
      <c r="J75" s="63">
        <v>395.33271147499994</v>
      </c>
      <c r="K75" s="63">
        <v>11.682307245834838</v>
      </c>
      <c r="L75" s="63">
        <v>0</v>
      </c>
      <c r="M75" s="63">
        <v>109.23722508482199</v>
      </c>
      <c r="N75" s="63">
        <v>0</v>
      </c>
      <c r="O75" s="75">
        <f t="shared" si="9"/>
        <v>2781.0869613757618</v>
      </c>
      <c r="P75" s="63">
        <v>15878.991190177703</v>
      </c>
      <c r="Q75" s="63">
        <v>0</v>
      </c>
      <c r="R75" s="63">
        <v>0</v>
      </c>
      <c r="S75" s="63">
        <v>86.178292925161742</v>
      </c>
      <c r="T75" s="75">
        <f t="shared" si="12"/>
        <v>15965.169483102865</v>
      </c>
      <c r="U75" s="63">
        <v>2154.1086065762283</v>
      </c>
      <c r="V75" s="63">
        <v>555.67571010716927</v>
      </c>
      <c r="W75" s="63">
        <v>1807.7241676789733</v>
      </c>
      <c r="X75" s="63">
        <v>166.52867004095128</v>
      </c>
      <c r="Y75" s="63">
        <v>0</v>
      </c>
      <c r="Z75" s="63">
        <v>0.61507768395640594</v>
      </c>
      <c r="AA75" s="63">
        <v>3.9244035508205402</v>
      </c>
      <c r="AB75" s="63">
        <v>1567.9674</v>
      </c>
      <c r="AC75" s="63">
        <v>0</v>
      </c>
      <c r="AD75" s="63">
        <v>0</v>
      </c>
      <c r="AE75" s="63">
        <v>0</v>
      </c>
      <c r="AF75" s="63">
        <v>52.223898726696113</v>
      </c>
      <c r="AG75" s="63">
        <v>0</v>
      </c>
      <c r="AH75" s="63">
        <v>0</v>
      </c>
      <c r="AI75" s="63">
        <v>0</v>
      </c>
      <c r="AJ75" s="63">
        <v>0</v>
      </c>
      <c r="AK75" s="63">
        <v>0</v>
      </c>
      <c r="AL75" s="63">
        <v>2.3820200000000002</v>
      </c>
      <c r="AM75" s="75">
        <f t="shared" si="14"/>
        <v>6311.1499543647969</v>
      </c>
      <c r="AN75" s="63">
        <v>360.68184694771821</v>
      </c>
      <c r="AO75" s="63">
        <v>9902.307369139784</v>
      </c>
      <c r="AP75" s="63">
        <v>1230.7671424</v>
      </c>
      <c r="AQ75" s="63">
        <v>0</v>
      </c>
      <c r="AR75" s="63">
        <v>0</v>
      </c>
      <c r="AS75" s="63">
        <v>0</v>
      </c>
      <c r="AT75" s="88">
        <f t="shared" si="13"/>
        <v>40247.462071863054</v>
      </c>
    </row>
    <row r="76" spans="1:47" ht="14.4" x14ac:dyDescent="0.3">
      <c r="A76" s="30" t="s">
        <v>78</v>
      </c>
      <c r="B76" s="12">
        <v>46.704414688888889</v>
      </c>
      <c r="C76" s="12">
        <v>63.990517322222225</v>
      </c>
      <c r="D76" s="12">
        <v>0</v>
      </c>
      <c r="E76" s="12">
        <v>0</v>
      </c>
      <c r="F76" s="46">
        <v>85.641000000000005</v>
      </c>
      <c r="G76" s="12">
        <v>112.91577484246136</v>
      </c>
      <c r="H76" s="12"/>
      <c r="I76" s="12">
        <v>0</v>
      </c>
      <c r="J76" s="12">
        <v>3.458379166666667</v>
      </c>
      <c r="K76" s="12">
        <v>0</v>
      </c>
      <c r="L76" s="12"/>
      <c r="M76" s="12">
        <v>0</v>
      </c>
      <c r="N76" s="12">
        <v>0</v>
      </c>
      <c r="O76" s="54">
        <v>100.569</v>
      </c>
      <c r="P76" s="12">
        <v>2631.5407225088074</v>
      </c>
      <c r="Q76" s="12">
        <v>0</v>
      </c>
      <c r="R76" s="12">
        <v>0</v>
      </c>
      <c r="S76" s="12"/>
      <c r="T76" s="54">
        <f t="shared" si="12"/>
        <v>2631.5407225088074</v>
      </c>
      <c r="U76" s="12">
        <v>0</v>
      </c>
      <c r="V76" s="12"/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19"/>
      <c r="AM76" s="54">
        <f t="shared" si="14"/>
        <v>0</v>
      </c>
      <c r="AN76" s="12">
        <v>0</v>
      </c>
      <c r="AO76" s="12">
        <v>1673.4426821090447</v>
      </c>
      <c r="AP76" s="19">
        <v>0</v>
      </c>
      <c r="AQ76" s="19">
        <v>0</v>
      </c>
      <c r="AR76" s="19"/>
      <c r="AS76" s="12">
        <v>0</v>
      </c>
      <c r="AT76" s="83">
        <f t="shared" si="13"/>
        <v>4491.1934046178521</v>
      </c>
    </row>
    <row r="77" spans="1:47" ht="14.4" x14ac:dyDescent="0.3">
      <c r="A77" s="30" t="s">
        <v>79</v>
      </c>
      <c r="B77" s="12">
        <v>0</v>
      </c>
      <c r="C77" s="12">
        <v>0</v>
      </c>
      <c r="D77" s="12">
        <v>0</v>
      </c>
      <c r="E77" s="12">
        <v>0</v>
      </c>
      <c r="F77" s="46">
        <v>0</v>
      </c>
      <c r="G77" s="12">
        <v>9.9030830516648383</v>
      </c>
      <c r="H77" s="12"/>
      <c r="I77" s="12">
        <v>0</v>
      </c>
      <c r="J77" s="12">
        <v>0</v>
      </c>
      <c r="K77" s="12">
        <v>0</v>
      </c>
      <c r="L77" s="12"/>
      <c r="M77" s="12">
        <v>1.8789042135543797E-2</v>
      </c>
      <c r="N77" s="12">
        <v>0</v>
      </c>
      <c r="O77" s="54">
        <v>8.9079999999999995</v>
      </c>
      <c r="P77" s="12">
        <v>143.35782258699419</v>
      </c>
      <c r="Q77" s="12">
        <v>0</v>
      </c>
      <c r="R77" s="12">
        <v>0</v>
      </c>
      <c r="S77" s="12"/>
      <c r="T77" s="54">
        <f t="shared" si="12"/>
        <v>143.35782258699419</v>
      </c>
      <c r="U77" s="12">
        <v>0</v>
      </c>
      <c r="V77" s="12"/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19"/>
      <c r="AM77" s="54">
        <f t="shared" si="14"/>
        <v>0</v>
      </c>
      <c r="AN77" s="12">
        <v>0</v>
      </c>
      <c r="AO77" s="12">
        <v>81.401491693707527</v>
      </c>
      <c r="AP77" s="19">
        <v>0</v>
      </c>
      <c r="AQ77" s="19">
        <v>0</v>
      </c>
      <c r="AR77" s="19"/>
      <c r="AS77" s="12">
        <v>0</v>
      </c>
      <c r="AT77" s="83">
        <f t="shared" si="13"/>
        <v>233.6673142807017</v>
      </c>
    </row>
    <row r="78" spans="1:47" ht="14.4" x14ac:dyDescent="0.3">
      <c r="A78" s="30" t="s">
        <v>80</v>
      </c>
      <c r="B78" s="12">
        <v>8.7435533333333328</v>
      </c>
      <c r="C78" s="12">
        <v>0</v>
      </c>
      <c r="D78" s="12">
        <v>0</v>
      </c>
      <c r="E78" s="12">
        <v>0</v>
      </c>
      <c r="F78" s="46">
        <v>7.8970000000000002</v>
      </c>
      <c r="G78" s="12">
        <v>215.82476508723752</v>
      </c>
      <c r="H78" s="12">
        <v>0</v>
      </c>
      <c r="I78" s="12">
        <v>28.431284544444445</v>
      </c>
      <c r="J78" s="12">
        <v>0</v>
      </c>
      <c r="K78" s="12">
        <v>0</v>
      </c>
      <c r="L78" s="12">
        <v>0</v>
      </c>
      <c r="M78" s="12">
        <v>3.285678217931296</v>
      </c>
      <c r="N78" s="12">
        <v>0</v>
      </c>
      <c r="O78" s="54">
        <v>304.62599999999998</v>
      </c>
      <c r="P78" s="12">
        <v>4653.601814920592</v>
      </c>
      <c r="Q78" s="12">
        <v>0</v>
      </c>
      <c r="R78" s="12">
        <v>0</v>
      </c>
      <c r="S78" s="12">
        <v>86.178292925161742</v>
      </c>
      <c r="T78" s="54">
        <f t="shared" si="12"/>
        <v>4739.7801078457542</v>
      </c>
      <c r="U78" s="12">
        <v>2.6353333333333335</v>
      </c>
      <c r="V78" s="12">
        <v>22.156460277777779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19">
        <v>0</v>
      </c>
      <c r="AM78" s="54">
        <f t="shared" si="14"/>
        <v>24.79179361111111</v>
      </c>
      <c r="AN78" s="12">
        <v>338.27143028105155</v>
      </c>
      <c r="AO78" s="12">
        <v>2801.8751289596535</v>
      </c>
      <c r="AP78" s="19">
        <v>0</v>
      </c>
      <c r="AQ78" s="19">
        <v>0</v>
      </c>
      <c r="AR78" s="19">
        <v>0</v>
      </c>
      <c r="AS78" s="12">
        <v>0</v>
      </c>
      <c r="AT78" s="84">
        <f t="shared" si="13"/>
        <v>8217.2414606975708</v>
      </c>
    </row>
    <row r="79" spans="1:47" ht="14.4" x14ac:dyDescent="0.3">
      <c r="A79" s="31" t="s">
        <v>81</v>
      </c>
      <c r="B79" s="12">
        <v>0</v>
      </c>
      <c r="C79" s="12">
        <v>0</v>
      </c>
      <c r="D79" s="12">
        <v>0</v>
      </c>
      <c r="E79" s="12">
        <v>0</v>
      </c>
      <c r="F79" s="46">
        <v>0</v>
      </c>
      <c r="G79" s="12">
        <v>11.697709536885798</v>
      </c>
      <c r="H79" s="12"/>
      <c r="I79" s="12">
        <v>1.4886734333333334</v>
      </c>
      <c r="J79" s="12">
        <v>0</v>
      </c>
      <c r="K79" s="12">
        <v>0</v>
      </c>
      <c r="L79" s="12"/>
      <c r="M79" s="12">
        <v>0</v>
      </c>
      <c r="N79" s="12">
        <v>0</v>
      </c>
      <c r="O79" s="54">
        <v>9.0960000000000001</v>
      </c>
      <c r="P79" s="12">
        <v>1400.6431381339157</v>
      </c>
      <c r="Q79" s="12">
        <v>0</v>
      </c>
      <c r="R79" s="12">
        <v>0</v>
      </c>
      <c r="S79" s="12">
        <v>0</v>
      </c>
      <c r="T79" s="54">
        <f t="shared" si="12"/>
        <v>1400.6431381339157</v>
      </c>
      <c r="U79" s="12">
        <v>2.6353333333333335</v>
      </c>
      <c r="V79" s="12"/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19"/>
      <c r="AM79" s="54">
        <f t="shared" si="14"/>
        <v>2.6353333333333335</v>
      </c>
      <c r="AN79" s="12">
        <v>0</v>
      </c>
      <c r="AO79" s="12">
        <v>343.99078036706209</v>
      </c>
      <c r="AP79" s="19">
        <v>0</v>
      </c>
      <c r="AQ79" s="19">
        <v>0</v>
      </c>
      <c r="AR79" s="19"/>
      <c r="AS79" s="12">
        <v>0</v>
      </c>
      <c r="AT79" s="83">
        <f t="shared" si="13"/>
        <v>1756.3652518343113</v>
      </c>
    </row>
    <row r="80" spans="1:47" ht="14.4" x14ac:dyDescent="0.3">
      <c r="A80" s="31" t="s">
        <v>82</v>
      </c>
      <c r="B80" s="12">
        <v>8.7435533333333328</v>
      </c>
      <c r="C80" s="12">
        <v>0</v>
      </c>
      <c r="D80" s="12">
        <v>0</v>
      </c>
      <c r="E80" s="12">
        <v>0</v>
      </c>
      <c r="F80" s="46">
        <v>7.8970000000000002</v>
      </c>
      <c r="G80" s="12">
        <v>204.12705555035171</v>
      </c>
      <c r="H80" s="12"/>
      <c r="I80" s="12">
        <v>26.942611111111113</v>
      </c>
      <c r="J80" s="12">
        <v>0</v>
      </c>
      <c r="K80" s="12">
        <v>0</v>
      </c>
      <c r="L80" s="12"/>
      <c r="M80" s="12">
        <v>3.285678217931296</v>
      </c>
      <c r="N80" s="12">
        <v>0</v>
      </c>
      <c r="O80" s="54">
        <v>295.53000000000009</v>
      </c>
      <c r="P80" s="12">
        <v>3252.9586767866767</v>
      </c>
      <c r="Q80" s="12">
        <v>0</v>
      </c>
      <c r="R80" s="12">
        <v>0</v>
      </c>
      <c r="S80" s="12">
        <v>86.178292925161742</v>
      </c>
      <c r="T80" s="54">
        <f t="shared" si="12"/>
        <v>3339.1369697118384</v>
      </c>
      <c r="U80" s="12">
        <v>0</v>
      </c>
      <c r="V80" s="12">
        <v>22.156460277777779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12"/>
      <c r="AM80" s="54">
        <f t="shared" si="14"/>
        <v>22.156460277777779</v>
      </c>
      <c r="AN80" s="12">
        <v>338.27143028105155</v>
      </c>
      <c r="AO80" s="12">
        <v>2457.8843485925913</v>
      </c>
      <c r="AP80" s="12"/>
      <c r="AQ80" s="12">
        <v>0</v>
      </c>
      <c r="AR80" s="12"/>
      <c r="AS80" s="12">
        <v>0</v>
      </c>
      <c r="AT80" s="83">
        <f t="shared" si="13"/>
        <v>6460.8762088632593</v>
      </c>
    </row>
    <row r="81" spans="1:48" ht="14.4" x14ac:dyDescent="0.3">
      <c r="A81" s="30" t="s">
        <v>83</v>
      </c>
      <c r="B81" s="12">
        <v>1227.2439779472222</v>
      </c>
      <c r="C81" s="12">
        <v>750.89265052182452</v>
      </c>
      <c r="D81" s="12">
        <v>1520.0792210444445</v>
      </c>
      <c r="E81" s="12">
        <v>0</v>
      </c>
      <c r="F81" s="46">
        <v>2927.665</v>
      </c>
      <c r="G81" s="12">
        <v>501.87419185698093</v>
      </c>
      <c r="H81" s="12"/>
      <c r="I81" s="12">
        <v>76.491184577500007</v>
      </c>
      <c r="J81" s="12">
        <v>391.87433230833329</v>
      </c>
      <c r="K81" s="12">
        <v>2.3578084540101678E-2</v>
      </c>
      <c r="L81" s="12"/>
      <c r="M81" s="12">
        <v>3.3144936780485006</v>
      </c>
      <c r="N81" s="12">
        <v>0</v>
      </c>
      <c r="O81" s="54">
        <v>811.55199999999991</v>
      </c>
      <c r="P81" s="12">
        <v>3453.0538766098653</v>
      </c>
      <c r="Q81" s="12">
        <v>0</v>
      </c>
      <c r="R81" s="12">
        <v>0</v>
      </c>
      <c r="S81" s="12"/>
      <c r="T81" s="54">
        <f t="shared" si="12"/>
        <v>3453.0538766098653</v>
      </c>
      <c r="U81" s="12">
        <v>0</v>
      </c>
      <c r="V81" s="12"/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1567.9674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12"/>
      <c r="AM81" s="54">
        <f t="shared" si="14"/>
        <v>1567.9674</v>
      </c>
      <c r="AN81" s="12">
        <v>0</v>
      </c>
      <c r="AO81" s="12">
        <v>1745.6195333628912</v>
      </c>
      <c r="AP81" s="12">
        <v>1230.7671424</v>
      </c>
      <c r="AQ81" s="12">
        <v>0</v>
      </c>
      <c r="AR81" s="12"/>
      <c r="AS81" s="12">
        <v>0</v>
      </c>
      <c r="AT81" s="84">
        <f t="shared" si="13"/>
        <v>11736.624952372757</v>
      </c>
    </row>
    <row r="82" spans="1:48" ht="14.4" x14ac:dyDescent="0.3">
      <c r="A82" s="31" t="s">
        <v>84</v>
      </c>
      <c r="B82" s="12">
        <v>1053.0439779472222</v>
      </c>
      <c r="C82" s="12">
        <v>750.54828152182449</v>
      </c>
      <c r="D82" s="12">
        <v>38.340814199999997</v>
      </c>
      <c r="E82" s="12">
        <v>0</v>
      </c>
      <c r="F82" s="46">
        <v>1553.384</v>
      </c>
      <c r="G82" s="12">
        <v>10.050960944444444</v>
      </c>
      <c r="H82" s="12"/>
      <c r="I82" s="12">
        <v>36.240104138888903</v>
      </c>
      <c r="J82" s="12">
        <v>391.87433230833329</v>
      </c>
      <c r="K82" s="12">
        <v>0</v>
      </c>
      <c r="L82" s="12"/>
      <c r="M82" s="12">
        <v>0</v>
      </c>
      <c r="N82" s="12">
        <v>0</v>
      </c>
      <c r="O82" s="54">
        <v>362.25800000000004</v>
      </c>
      <c r="P82" s="12">
        <v>220.93111847098214</v>
      </c>
      <c r="Q82" s="12">
        <v>0</v>
      </c>
      <c r="R82" s="12">
        <v>0</v>
      </c>
      <c r="S82" s="12">
        <v>0</v>
      </c>
      <c r="T82" s="54">
        <f t="shared" si="12"/>
        <v>220.93111847098214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1501.982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12"/>
      <c r="AM82" s="54">
        <f t="shared" si="14"/>
        <v>1501.982</v>
      </c>
      <c r="AN82" s="12">
        <v>0</v>
      </c>
      <c r="AO82" s="12">
        <v>799.72226440684267</v>
      </c>
      <c r="AP82" s="12">
        <v>1221.902</v>
      </c>
      <c r="AQ82" s="12">
        <v>0</v>
      </c>
      <c r="AR82" s="12"/>
      <c r="AS82" s="12">
        <v>0</v>
      </c>
      <c r="AT82" s="83">
        <f t="shared" si="13"/>
        <v>5660.1793828778245</v>
      </c>
    </row>
    <row r="83" spans="1:48" ht="14.4" x14ac:dyDescent="0.3">
      <c r="A83" s="31" t="s">
        <v>85</v>
      </c>
      <c r="B83" s="12">
        <v>0</v>
      </c>
      <c r="C83" s="12">
        <v>2.4423333333333328E-3</v>
      </c>
      <c r="D83" s="12">
        <v>0</v>
      </c>
      <c r="E83" s="12">
        <v>0</v>
      </c>
      <c r="F83" s="46">
        <v>8.1000000000000003E-2</v>
      </c>
      <c r="G83" s="12">
        <v>71.8208076499199</v>
      </c>
      <c r="H83" s="12"/>
      <c r="I83" s="12">
        <v>0</v>
      </c>
      <c r="J83" s="12">
        <v>0</v>
      </c>
      <c r="K83" s="12">
        <v>0</v>
      </c>
      <c r="L83" s="12"/>
      <c r="M83" s="12">
        <v>0</v>
      </c>
      <c r="N83" s="12">
        <v>0</v>
      </c>
      <c r="O83" s="54">
        <v>91.631999999999991</v>
      </c>
      <c r="P83" s="12">
        <v>2306.5299485625742</v>
      </c>
      <c r="Q83" s="12">
        <v>0</v>
      </c>
      <c r="R83" s="12">
        <v>0</v>
      </c>
      <c r="S83" s="12">
        <v>0</v>
      </c>
      <c r="T83" s="54">
        <f t="shared" si="12"/>
        <v>2306.5299485625742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12"/>
      <c r="AM83" s="54">
        <f t="shared" si="14"/>
        <v>0</v>
      </c>
      <c r="AN83" s="12">
        <v>0</v>
      </c>
      <c r="AO83" s="12">
        <v>484.62793072522675</v>
      </c>
      <c r="AP83" s="12">
        <v>4.2442399999999998E-2</v>
      </c>
      <c r="AQ83" s="12">
        <v>0</v>
      </c>
      <c r="AR83" s="12"/>
      <c r="AS83" s="12">
        <v>0</v>
      </c>
      <c r="AT83" s="83">
        <f t="shared" si="13"/>
        <v>2882.9133216878008</v>
      </c>
    </row>
    <row r="84" spans="1:48" ht="14.4" x14ac:dyDescent="0.3">
      <c r="A84" s="31" t="s">
        <v>82</v>
      </c>
      <c r="B84" s="12">
        <v>174.2</v>
      </c>
      <c r="C84" s="12">
        <v>0.34192666666666666</v>
      </c>
      <c r="D84" s="12">
        <v>1481.7384068444444</v>
      </c>
      <c r="E84" s="12">
        <v>0</v>
      </c>
      <c r="F84" s="46">
        <v>1374.193</v>
      </c>
      <c r="G84" s="12">
        <v>420.00242326261662</v>
      </c>
      <c r="H84" s="12"/>
      <c r="I84" s="12">
        <v>40.251080438611112</v>
      </c>
      <c r="J84" s="12">
        <v>0</v>
      </c>
      <c r="K84" s="12">
        <v>2.3578084540101678E-2</v>
      </c>
      <c r="L84" s="12"/>
      <c r="M84" s="12">
        <v>3.3144936780485006</v>
      </c>
      <c r="N84" s="12">
        <v>0</v>
      </c>
      <c r="O84" s="54">
        <v>202.95058808928485</v>
      </c>
      <c r="P84" s="12">
        <v>925.59280957630881</v>
      </c>
      <c r="Q84" s="12">
        <v>0</v>
      </c>
      <c r="R84" s="12">
        <v>0</v>
      </c>
      <c r="S84" s="12">
        <v>0</v>
      </c>
      <c r="T84" s="54">
        <f t="shared" si="12"/>
        <v>925.59280957630881</v>
      </c>
      <c r="U84" s="12">
        <v>0</v>
      </c>
      <c r="V84" s="12">
        <v>0</v>
      </c>
      <c r="W84" s="12">
        <v>0</v>
      </c>
      <c r="X84" s="12">
        <v>0</v>
      </c>
      <c r="Y84" s="12">
        <v>0</v>
      </c>
      <c r="Z84" s="12">
        <v>0</v>
      </c>
      <c r="AA84" s="12">
        <v>0</v>
      </c>
      <c r="AB84" s="12">
        <v>65.985399999999998</v>
      </c>
      <c r="AC84" s="12">
        <v>0</v>
      </c>
      <c r="AD84" s="12">
        <v>0</v>
      </c>
      <c r="AE84" s="12">
        <v>0</v>
      </c>
      <c r="AF84" s="12">
        <v>0</v>
      </c>
      <c r="AG84" s="12">
        <v>0</v>
      </c>
      <c r="AH84" s="12">
        <v>0</v>
      </c>
      <c r="AI84" s="12">
        <v>0</v>
      </c>
      <c r="AJ84" s="12">
        <v>0</v>
      </c>
      <c r="AK84" s="12">
        <v>0</v>
      </c>
      <c r="AL84" s="12"/>
      <c r="AM84" s="54">
        <f t="shared" si="14"/>
        <v>65.985399999999998</v>
      </c>
      <c r="AN84" s="12">
        <v>0</v>
      </c>
      <c r="AO84" s="12">
        <v>461.26933823082175</v>
      </c>
      <c r="AP84" s="12">
        <v>8.8226999999999993</v>
      </c>
      <c r="AQ84" s="12">
        <v>0</v>
      </c>
      <c r="AR84" s="12"/>
      <c r="AS84" s="12">
        <v>0</v>
      </c>
      <c r="AT84" s="83">
        <f t="shared" si="13"/>
        <v>3038.8138358964152</v>
      </c>
    </row>
    <row r="85" spans="1:48" ht="14.4" x14ac:dyDescent="0.3">
      <c r="A85" s="30" t="s">
        <v>86</v>
      </c>
      <c r="B85" s="12">
        <v>0</v>
      </c>
      <c r="C85" s="12">
        <v>41.521513007527112</v>
      </c>
      <c r="D85" s="12">
        <v>0</v>
      </c>
      <c r="E85" s="12">
        <v>0</v>
      </c>
      <c r="F85" s="46">
        <v>41.552999999999997</v>
      </c>
      <c r="G85" s="12">
        <v>224.56188233715585</v>
      </c>
      <c r="H85" s="12"/>
      <c r="I85" s="12">
        <v>0</v>
      </c>
      <c r="J85" s="12">
        <v>0</v>
      </c>
      <c r="K85" s="12">
        <v>0</v>
      </c>
      <c r="L85" s="12"/>
      <c r="M85" s="12">
        <v>11.088002415836735</v>
      </c>
      <c r="N85" s="12">
        <v>0</v>
      </c>
      <c r="O85" s="54">
        <v>338.327</v>
      </c>
      <c r="P85" s="12">
        <v>3477.441538291795</v>
      </c>
      <c r="Q85" s="12">
        <v>0</v>
      </c>
      <c r="R85" s="12">
        <v>0</v>
      </c>
      <c r="S85" s="12">
        <v>0</v>
      </c>
      <c r="T85" s="54">
        <f t="shared" si="12"/>
        <v>3477.441538291795</v>
      </c>
      <c r="U85" s="12">
        <v>410.05217185842548</v>
      </c>
      <c r="V85" s="12">
        <v>533.51924982939147</v>
      </c>
      <c r="W85" s="12">
        <v>0</v>
      </c>
      <c r="X85" s="12">
        <v>136.55756709546728</v>
      </c>
      <c r="Y85" s="12">
        <v>0</v>
      </c>
      <c r="Z85" s="12">
        <v>0</v>
      </c>
      <c r="AA85" s="12">
        <v>3.9244035508205402</v>
      </c>
      <c r="AB85" s="12">
        <v>0</v>
      </c>
      <c r="AC85" s="12">
        <v>0</v>
      </c>
      <c r="AD85" s="12">
        <v>0</v>
      </c>
      <c r="AE85" s="12">
        <v>0</v>
      </c>
      <c r="AF85" s="12">
        <v>0</v>
      </c>
      <c r="AG85" s="12">
        <v>0</v>
      </c>
      <c r="AH85" s="12">
        <v>0</v>
      </c>
      <c r="AI85" s="12">
        <v>0</v>
      </c>
      <c r="AJ85" s="12">
        <v>0</v>
      </c>
      <c r="AK85" s="12">
        <v>0</v>
      </c>
      <c r="AL85" s="19"/>
      <c r="AM85" s="54">
        <f t="shared" si="14"/>
        <v>1084.0533923341047</v>
      </c>
      <c r="AN85" s="12">
        <v>22.410416666666666</v>
      </c>
      <c r="AO85" s="12">
        <v>1608.6437360228147</v>
      </c>
      <c r="AP85" s="19">
        <v>0</v>
      </c>
      <c r="AQ85" s="19">
        <v>0</v>
      </c>
      <c r="AR85" s="19"/>
      <c r="AS85" s="12">
        <v>0</v>
      </c>
      <c r="AT85" s="83">
        <f t="shared" si="13"/>
        <v>6572.4290833153809</v>
      </c>
    </row>
    <row r="86" spans="1:48" ht="14.4" x14ac:dyDescent="0.3">
      <c r="A86" s="30" t="s">
        <v>87</v>
      </c>
      <c r="B86" s="12">
        <v>0</v>
      </c>
      <c r="C86" s="12">
        <v>0</v>
      </c>
      <c r="D86" s="12">
        <v>0</v>
      </c>
      <c r="E86" s="12">
        <v>0</v>
      </c>
      <c r="F86" s="46">
        <v>0</v>
      </c>
      <c r="G86" s="12">
        <v>23.691117591924538</v>
      </c>
      <c r="H86" s="12"/>
      <c r="I86" s="12">
        <v>0</v>
      </c>
      <c r="J86" s="12">
        <v>0</v>
      </c>
      <c r="K86" s="12">
        <v>0</v>
      </c>
      <c r="L86" s="12"/>
      <c r="M86" s="12">
        <v>9.7170854437998833E-2</v>
      </c>
      <c r="N86" s="12">
        <v>0</v>
      </c>
      <c r="O86" s="54">
        <v>23.631</v>
      </c>
      <c r="P86" s="12">
        <v>72.925770236900277</v>
      </c>
      <c r="Q86" s="12">
        <v>0</v>
      </c>
      <c r="R86" s="12">
        <v>0</v>
      </c>
      <c r="S86" s="12">
        <v>0</v>
      </c>
      <c r="T86" s="54">
        <f t="shared" si="12"/>
        <v>72.925770236900277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19"/>
      <c r="AM86" s="54">
        <f t="shared" si="14"/>
        <v>0</v>
      </c>
      <c r="AN86" s="12">
        <v>0</v>
      </c>
      <c r="AO86" s="12">
        <v>137.23555389606838</v>
      </c>
      <c r="AP86" s="19">
        <v>0</v>
      </c>
      <c r="AQ86" s="19">
        <v>0</v>
      </c>
      <c r="AR86" s="19"/>
      <c r="AS86" s="12">
        <v>0</v>
      </c>
      <c r="AT86" s="83">
        <f t="shared" si="13"/>
        <v>233.79232413296864</v>
      </c>
    </row>
    <row r="87" spans="1:48" ht="14.4" x14ac:dyDescent="0.3">
      <c r="A87" s="30" t="s">
        <v>88</v>
      </c>
      <c r="B87" s="12">
        <v>0</v>
      </c>
      <c r="C87" s="12">
        <v>0</v>
      </c>
      <c r="D87" s="12">
        <v>0</v>
      </c>
      <c r="E87" s="12">
        <v>0</v>
      </c>
      <c r="F87" s="46">
        <v>0</v>
      </c>
      <c r="G87" s="12">
        <v>57.43964758519288</v>
      </c>
      <c r="H87" s="12"/>
      <c r="I87" s="12">
        <v>154.14134747316109</v>
      </c>
      <c r="J87" s="12">
        <v>0</v>
      </c>
      <c r="K87" s="12">
        <v>0</v>
      </c>
      <c r="L87" s="12"/>
      <c r="M87" s="12">
        <v>13.155769196022744</v>
      </c>
      <c r="N87" s="12">
        <v>0</v>
      </c>
      <c r="O87" s="54">
        <v>183.27799999999999</v>
      </c>
      <c r="P87" s="12">
        <v>556.79193889649673</v>
      </c>
      <c r="Q87" s="12">
        <v>0</v>
      </c>
      <c r="R87" s="12">
        <v>0</v>
      </c>
      <c r="S87" s="12">
        <v>0</v>
      </c>
      <c r="T87" s="54">
        <f t="shared" si="12"/>
        <v>556.79193889649673</v>
      </c>
      <c r="U87" s="12">
        <v>528.60632095385768</v>
      </c>
      <c r="V87" s="12">
        <v>0</v>
      </c>
      <c r="W87" s="12">
        <v>1807.7241676789733</v>
      </c>
      <c r="X87" s="12">
        <v>29.971102945483999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19"/>
      <c r="AM87" s="54">
        <f t="shared" si="14"/>
        <v>2366.3015915783149</v>
      </c>
      <c r="AN87" s="12">
        <v>0</v>
      </c>
      <c r="AO87" s="12">
        <v>555.44272424166547</v>
      </c>
      <c r="AP87" s="19">
        <v>0</v>
      </c>
      <c r="AQ87" s="19">
        <v>0</v>
      </c>
      <c r="AR87" s="19"/>
      <c r="AS87" s="12">
        <v>0</v>
      </c>
      <c r="AT87" s="83">
        <f t="shared" si="13"/>
        <v>3661.8142547164771</v>
      </c>
    </row>
    <row r="88" spans="1:48" ht="14.4" x14ac:dyDescent="0.3">
      <c r="A88" s="30" t="s">
        <v>89</v>
      </c>
      <c r="B88" s="12">
        <v>0</v>
      </c>
      <c r="C88" s="12">
        <v>37.123466666666673</v>
      </c>
      <c r="D88" s="12">
        <v>0</v>
      </c>
      <c r="E88" s="12">
        <v>0</v>
      </c>
      <c r="F88" s="46">
        <v>42.35</v>
      </c>
      <c r="G88" s="12">
        <v>231.14614042471337</v>
      </c>
      <c r="H88" s="12"/>
      <c r="I88" s="12">
        <v>6.4288333333333336E-2</v>
      </c>
      <c r="J88" s="12">
        <v>0</v>
      </c>
      <c r="K88" s="12">
        <v>4.2748815453815894</v>
      </c>
      <c r="L88" s="12"/>
      <c r="M88" s="12">
        <v>17.23749766923865</v>
      </c>
      <c r="N88" s="12">
        <v>0</v>
      </c>
      <c r="O88" s="54">
        <v>208.55800000000002</v>
      </c>
      <c r="P88" s="12">
        <v>587.2648363641581</v>
      </c>
      <c r="Q88" s="12">
        <v>0</v>
      </c>
      <c r="R88" s="12">
        <v>0</v>
      </c>
      <c r="S88" s="12">
        <v>0</v>
      </c>
      <c r="T88" s="54">
        <f t="shared" si="12"/>
        <v>587.2648363641581</v>
      </c>
      <c r="U88" s="12">
        <v>26.502908295422504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19">
        <v>2.3820200000000002</v>
      </c>
      <c r="AM88" s="54">
        <f t="shared" si="14"/>
        <v>28.884928295422505</v>
      </c>
      <c r="AN88" s="12">
        <v>0</v>
      </c>
      <c r="AO88" s="12">
        <v>470.76304868570224</v>
      </c>
      <c r="AP88" s="19">
        <v>0</v>
      </c>
      <c r="AQ88" s="19">
        <v>0</v>
      </c>
      <c r="AR88" s="19"/>
      <c r="AS88" s="12">
        <v>0</v>
      </c>
      <c r="AT88" s="83">
        <f t="shared" si="13"/>
        <v>1337.8208133452829</v>
      </c>
    </row>
    <row r="89" spans="1:48" ht="14.4" x14ac:dyDescent="0.3">
      <c r="A89" s="31" t="s">
        <v>128</v>
      </c>
      <c r="B89" s="12">
        <v>0</v>
      </c>
      <c r="C89" s="12">
        <v>0</v>
      </c>
      <c r="D89" s="12">
        <v>0</v>
      </c>
      <c r="E89" s="12">
        <v>0</v>
      </c>
      <c r="F89" s="46">
        <v>0</v>
      </c>
      <c r="G89" s="12">
        <v>6.5031515535238134</v>
      </c>
      <c r="H89" s="12">
        <v>0</v>
      </c>
      <c r="I89" s="12">
        <v>0</v>
      </c>
      <c r="J89" s="12">
        <v>0</v>
      </c>
      <c r="K89" s="12">
        <v>4.1330760092161727</v>
      </c>
      <c r="L89" s="12">
        <v>0</v>
      </c>
      <c r="M89" s="12">
        <v>4.47777587255136E-3</v>
      </c>
      <c r="N89" s="12">
        <v>0</v>
      </c>
      <c r="O89" s="54">
        <v>9.1840000000000011</v>
      </c>
      <c r="P89" s="12">
        <v>112.04500467331953</v>
      </c>
      <c r="Q89" s="12">
        <v>0</v>
      </c>
      <c r="R89" s="12">
        <v>0</v>
      </c>
      <c r="S89" s="12">
        <v>0</v>
      </c>
      <c r="T89" s="54">
        <f t="shared" si="12"/>
        <v>112.04500467331953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12">
        <v>0</v>
      </c>
      <c r="AM89" s="54">
        <f t="shared" si="14"/>
        <v>0</v>
      </c>
      <c r="AN89" s="12">
        <v>0</v>
      </c>
      <c r="AO89" s="12">
        <v>92.85756687210565</v>
      </c>
      <c r="AP89" s="12">
        <v>0</v>
      </c>
      <c r="AQ89" s="12">
        <v>0</v>
      </c>
      <c r="AR89" s="12">
        <v>0</v>
      </c>
      <c r="AS89" s="12">
        <v>0</v>
      </c>
      <c r="AT89" s="83">
        <f t="shared" si="13"/>
        <v>214.08657154542516</v>
      </c>
      <c r="AV89" s="12"/>
    </row>
    <row r="90" spans="1:48" ht="14.4" x14ac:dyDescent="0.3">
      <c r="A90" s="31" t="s">
        <v>116</v>
      </c>
      <c r="B90" s="12">
        <v>0</v>
      </c>
      <c r="C90" s="12">
        <v>37.123466666666673</v>
      </c>
      <c r="D90" s="12">
        <v>0</v>
      </c>
      <c r="E90" s="12">
        <v>0</v>
      </c>
      <c r="F90" s="46">
        <v>42.35</v>
      </c>
      <c r="G90" s="12">
        <v>224.64298887118954</v>
      </c>
      <c r="H90" s="12">
        <v>0</v>
      </c>
      <c r="I90" s="12">
        <v>6.4288333333333336E-2</v>
      </c>
      <c r="J90" s="12">
        <v>0</v>
      </c>
      <c r="K90" s="12">
        <v>0.14180553616541669</v>
      </c>
      <c r="L90" s="12">
        <v>0</v>
      </c>
      <c r="M90" s="12">
        <v>17.233019893366098</v>
      </c>
      <c r="N90" s="12">
        <v>0</v>
      </c>
      <c r="O90" s="54">
        <v>199.374</v>
      </c>
      <c r="P90" s="12">
        <v>475.21983169083859</v>
      </c>
      <c r="Q90" s="12">
        <v>0</v>
      </c>
      <c r="R90" s="12">
        <v>0</v>
      </c>
      <c r="S90" s="12">
        <v>0</v>
      </c>
      <c r="T90" s="54">
        <f t="shared" si="12"/>
        <v>475.21983169083859</v>
      </c>
      <c r="U90" s="12">
        <v>26.502908295422504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12">
        <v>0</v>
      </c>
      <c r="AM90" s="54">
        <f t="shared" si="14"/>
        <v>26.502908295422504</v>
      </c>
      <c r="AN90" s="12">
        <v>0</v>
      </c>
      <c r="AO90" s="12">
        <v>377.90548181359657</v>
      </c>
      <c r="AP90" s="12">
        <v>0</v>
      </c>
      <c r="AQ90" s="12">
        <v>0</v>
      </c>
      <c r="AR90" s="12">
        <v>0</v>
      </c>
      <c r="AS90" s="12">
        <v>0</v>
      </c>
      <c r="AT90" s="83">
        <f t="shared" si="13"/>
        <v>1121.3522217998575</v>
      </c>
      <c r="AV90" s="12"/>
    </row>
    <row r="91" spans="1:48" ht="14.4" x14ac:dyDescent="0.3">
      <c r="A91" s="30" t="s">
        <v>90</v>
      </c>
      <c r="B91" s="12">
        <v>0</v>
      </c>
      <c r="C91" s="12">
        <v>0</v>
      </c>
      <c r="D91" s="12">
        <v>0</v>
      </c>
      <c r="E91" s="12">
        <v>0</v>
      </c>
      <c r="F91" s="46">
        <v>0</v>
      </c>
      <c r="G91" s="12">
        <v>628.33854511155766</v>
      </c>
      <c r="H91" s="12"/>
      <c r="I91" s="12">
        <v>1.1464752777777778E-2</v>
      </c>
      <c r="J91" s="12">
        <v>0</v>
      </c>
      <c r="K91" s="12">
        <v>7.3838476159131483</v>
      </c>
      <c r="L91" s="12"/>
      <c r="M91" s="12">
        <v>61.039824011170516</v>
      </c>
      <c r="N91" s="12">
        <v>0</v>
      </c>
      <c r="O91" s="54">
        <v>620.80200000000013</v>
      </c>
      <c r="P91" s="12">
        <v>303.01286976209445</v>
      </c>
      <c r="Q91" s="12">
        <v>0</v>
      </c>
      <c r="R91" s="12">
        <v>0</v>
      </c>
      <c r="S91" s="12"/>
      <c r="T91" s="54">
        <f t="shared" si="12"/>
        <v>303.01286976209445</v>
      </c>
      <c r="U91" s="12">
        <v>1186.3118721351893</v>
      </c>
      <c r="V91" s="12"/>
      <c r="W91" s="12">
        <v>0</v>
      </c>
      <c r="X91" s="12">
        <v>0</v>
      </c>
      <c r="Y91" s="12">
        <v>0</v>
      </c>
      <c r="Z91" s="12">
        <v>0.61507768395640594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52.223898726696113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19"/>
      <c r="AM91" s="54">
        <f t="shared" si="14"/>
        <v>1239.1508485458417</v>
      </c>
      <c r="AN91" s="12">
        <v>0</v>
      </c>
      <c r="AO91" s="12">
        <v>827.88347016823684</v>
      </c>
      <c r="AP91" s="19">
        <v>0</v>
      </c>
      <c r="AQ91" s="19">
        <v>0</v>
      </c>
      <c r="AR91" s="19"/>
      <c r="AS91" s="12">
        <v>0</v>
      </c>
      <c r="AT91" s="83">
        <f t="shared" si="13"/>
        <v>2990.8491884761729</v>
      </c>
    </row>
    <row r="92" spans="1:48" ht="14.4" x14ac:dyDescent="0.3">
      <c r="A92" s="31" t="s">
        <v>117</v>
      </c>
      <c r="B92" s="12">
        <v>0</v>
      </c>
      <c r="C92" s="12">
        <v>0</v>
      </c>
      <c r="D92" s="12">
        <v>0</v>
      </c>
      <c r="E92" s="12">
        <v>0</v>
      </c>
      <c r="F92" s="46">
        <v>0</v>
      </c>
      <c r="G92" s="12">
        <v>109.4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54">
        <v>80.019000000000005</v>
      </c>
      <c r="P92" s="12">
        <v>44.98</v>
      </c>
      <c r="Q92" s="12">
        <v>0</v>
      </c>
      <c r="R92" s="12">
        <v>0</v>
      </c>
      <c r="S92" s="12">
        <v>0</v>
      </c>
      <c r="T92" s="54">
        <f t="shared" si="12"/>
        <v>44.98</v>
      </c>
      <c r="U92" s="12">
        <v>1186.0365780175423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12">
        <v>0</v>
      </c>
      <c r="AM92" s="54">
        <f t="shared" si="14"/>
        <v>1186.0365780175423</v>
      </c>
      <c r="AN92" s="12">
        <v>0</v>
      </c>
      <c r="AO92" s="12">
        <v>365.30809837630193</v>
      </c>
      <c r="AP92" s="12">
        <v>0</v>
      </c>
      <c r="AQ92" s="12">
        <v>0</v>
      </c>
      <c r="AR92" s="12">
        <v>0</v>
      </c>
      <c r="AS92" s="12">
        <v>0</v>
      </c>
      <c r="AT92" s="83">
        <f t="shared" si="13"/>
        <v>1676.3436763938444</v>
      </c>
    </row>
    <row r="93" spans="1:48" ht="14.4" x14ac:dyDescent="0.3">
      <c r="A93" s="31" t="s">
        <v>91</v>
      </c>
      <c r="B93" s="12">
        <v>0</v>
      </c>
      <c r="C93" s="12">
        <v>0</v>
      </c>
      <c r="D93" s="12">
        <v>0</v>
      </c>
      <c r="E93" s="12">
        <v>0</v>
      </c>
      <c r="F93" s="46">
        <v>0</v>
      </c>
      <c r="G93" s="12">
        <v>351.82597733431646</v>
      </c>
      <c r="H93" s="12">
        <v>0</v>
      </c>
      <c r="I93" s="12">
        <v>0</v>
      </c>
      <c r="J93" s="12">
        <v>0</v>
      </c>
      <c r="K93" s="12">
        <v>7.3838499999999998</v>
      </c>
      <c r="L93" s="12">
        <v>0</v>
      </c>
      <c r="M93" s="12">
        <v>0</v>
      </c>
      <c r="N93" s="12">
        <v>0</v>
      </c>
      <c r="O93" s="54">
        <v>364.012</v>
      </c>
      <c r="P93" s="12">
        <v>135.5277419439455</v>
      </c>
      <c r="Q93" s="12">
        <v>0</v>
      </c>
      <c r="R93" s="12">
        <v>0</v>
      </c>
      <c r="S93" s="12">
        <v>0</v>
      </c>
      <c r="T93" s="54">
        <f t="shared" si="12"/>
        <v>135.5277419439455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0.61507768395640594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12">
        <v>0</v>
      </c>
      <c r="AM93" s="54">
        <f t="shared" si="14"/>
        <v>0.61507768395640594</v>
      </c>
      <c r="AN93" s="12">
        <v>0</v>
      </c>
      <c r="AO93" s="12">
        <v>178.21644306029538</v>
      </c>
      <c r="AP93" s="12">
        <v>0</v>
      </c>
      <c r="AQ93" s="12">
        <v>0</v>
      </c>
      <c r="AR93" s="12">
        <v>0</v>
      </c>
      <c r="AS93" s="12">
        <v>0</v>
      </c>
      <c r="AT93" s="83">
        <f t="shared" si="13"/>
        <v>678.37126268819725</v>
      </c>
    </row>
    <row r="94" spans="1:48" ht="14.4" x14ac:dyDescent="0.3">
      <c r="A94" s="31" t="s">
        <v>129</v>
      </c>
      <c r="B94" s="12">
        <v>0</v>
      </c>
      <c r="C94" s="12">
        <v>0</v>
      </c>
      <c r="D94" s="12">
        <v>0</v>
      </c>
      <c r="E94" s="12">
        <v>0</v>
      </c>
      <c r="F94" s="46">
        <v>0</v>
      </c>
      <c r="G94" s="12">
        <v>167.1125677772412</v>
      </c>
      <c r="H94" s="12">
        <v>0</v>
      </c>
      <c r="I94" s="12">
        <v>1.1464752777777778E-2</v>
      </c>
      <c r="J94" s="12">
        <v>0</v>
      </c>
      <c r="K94" s="12">
        <v>0</v>
      </c>
      <c r="L94" s="12">
        <v>0</v>
      </c>
      <c r="M94" s="12">
        <v>61.039824011170516</v>
      </c>
      <c r="N94" s="12">
        <v>0</v>
      </c>
      <c r="O94" s="54">
        <v>176.77099999999999</v>
      </c>
      <c r="P94" s="12">
        <v>122.50512781814896</v>
      </c>
      <c r="Q94" s="12">
        <v>0</v>
      </c>
      <c r="R94" s="12">
        <v>0</v>
      </c>
      <c r="S94" s="12">
        <v>0</v>
      </c>
      <c r="T94" s="54">
        <f t="shared" si="12"/>
        <v>122.50512781814896</v>
      </c>
      <c r="U94" s="12">
        <v>0.27529411764703582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52.223898726696113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12">
        <v>0</v>
      </c>
      <c r="AM94" s="54">
        <f t="shared" si="14"/>
        <v>52.499192844343149</v>
      </c>
      <c r="AN94" s="12">
        <v>0</v>
      </c>
      <c r="AO94" s="12">
        <v>284.35892873163959</v>
      </c>
      <c r="AP94" s="12">
        <v>0</v>
      </c>
      <c r="AQ94" s="12">
        <v>0</v>
      </c>
      <c r="AR94" s="12">
        <v>0</v>
      </c>
      <c r="AS94" s="12">
        <v>0</v>
      </c>
      <c r="AT94" s="83">
        <f t="shared" si="13"/>
        <v>636.13424939413176</v>
      </c>
    </row>
    <row r="95" spans="1:48" ht="14.4" x14ac:dyDescent="0.3">
      <c r="A95" s="65" t="s">
        <v>92</v>
      </c>
      <c r="B95" s="66">
        <v>0</v>
      </c>
      <c r="C95" s="66">
        <v>0</v>
      </c>
      <c r="D95" s="66">
        <v>0</v>
      </c>
      <c r="E95" s="66">
        <v>0</v>
      </c>
      <c r="F95" s="67">
        <f t="shared" ref="F95:F122" si="15">SUM(B95:E95)</f>
        <v>0</v>
      </c>
      <c r="G95" s="66">
        <v>19728.756930422056</v>
      </c>
      <c r="H95" s="66">
        <v>0</v>
      </c>
      <c r="I95" s="66">
        <v>0</v>
      </c>
      <c r="J95" s="66">
        <v>0</v>
      </c>
      <c r="K95" s="66">
        <v>6257.8465319332563</v>
      </c>
      <c r="L95" s="66">
        <v>131.64803160002836</v>
      </c>
      <c r="M95" s="66">
        <v>208.44843482724528</v>
      </c>
      <c r="N95" s="66">
        <v>0</v>
      </c>
      <c r="O95" s="70">
        <f t="shared" ref="O95:O113" si="16">SUM(G95:N95)</f>
        <v>26326.699928782586</v>
      </c>
      <c r="P95" s="66">
        <v>224.94052147114499</v>
      </c>
      <c r="Q95" s="66">
        <v>0</v>
      </c>
      <c r="R95" s="66">
        <v>0</v>
      </c>
      <c r="S95" s="66">
        <v>0</v>
      </c>
      <c r="T95" s="70">
        <f t="shared" si="12"/>
        <v>224.94052147114499</v>
      </c>
      <c r="U95" s="66">
        <v>0</v>
      </c>
      <c r="V95" s="66">
        <v>0</v>
      </c>
      <c r="W95" s="66">
        <v>0</v>
      </c>
      <c r="X95" s="66">
        <v>0</v>
      </c>
      <c r="Y95" s="66">
        <v>2181.9194007069245</v>
      </c>
      <c r="Z95" s="66">
        <v>539.82216234795419</v>
      </c>
      <c r="AA95" s="66">
        <v>0</v>
      </c>
      <c r="AB95" s="66">
        <v>0</v>
      </c>
      <c r="AC95" s="66">
        <v>0</v>
      </c>
      <c r="AD95" s="66">
        <v>0</v>
      </c>
      <c r="AE95" s="66">
        <v>0</v>
      </c>
      <c r="AF95" s="66">
        <v>0</v>
      </c>
      <c r="AG95" s="66">
        <v>0</v>
      </c>
      <c r="AH95" s="66">
        <v>0</v>
      </c>
      <c r="AI95" s="66">
        <v>0</v>
      </c>
      <c r="AJ95" s="66">
        <v>0</v>
      </c>
      <c r="AK95" s="66">
        <v>0</v>
      </c>
      <c r="AL95" s="66">
        <v>0</v>
      </c>
      <c r="AM95" s="70">
        <f t="shared" si="14"/>
        <v>2721.7415630548785</v>
      </c>
      <c r="AN95" s="66">
        <v>0</v>
      </c>
      <c r="AO95" s="66">
        <v>550.75508811491352</v>
      </c>
      <c r="AP95" s="66">
        <v>0</v>
      </c>
      <c r="AQ95" s="66">
        <v>0</v>
      </c>
      <c r="AR95" s="66">
        <v>0</v>
      </c>
      <c r="AS95" s="66">
        <v>0</v>
      </c>
      <c r="AT95" s="82">
        <f t="shared" si="13"/>
        <v>29824.137101423523</v>
      </c>
    </row>
    <row r="96" spans="1:48" ht="14.4" x14ac:dyDescent="0.3">
      <c r="A96" s="32" t="s">
        <v>93</v>
      </c>
      <c r="B96" s="28">
        <v>0</v>
      </c>
      <c r="C96" s="28">
        <v>0</v>
      </c>
      <c r="D96" s="28">
        <v>0</v>
      </c>
      <c r="E96" s="28">
        <v>0</v>
      </c>
      <c r="F96" s="46">
        <f t="shared" si="15"/>
        <v>0</v>
      </c>
      <c r="G96" s="28">
        <v>11199.697691605385</v>
      </c>
      <c r="H96" s="28">
        <v>0</v>
      </c>
      <c r="I96" s="28">
        <v>0</v>
      </c>
      <c r="J96" s="28">
        <v>0</v>
      </c>
      <c r="K96" s="28">
        <v>96.053962979521273</v>
      </c>
      <c r="L96" s="28">
        <v>6.4463806510136843</v>
      </c>
      <c r="M96" s="28">
        <v>0</v>
      </c>
      <c r="N96" s="28">
        <v>0</v>
      </c>
      <c r="O96" s="54">
        <f t="shared" si="16"/>
        <v>11302.198035235921</v>
      </c>
      <c r="P96" s="28">
        <v>0</v>
      </c>
      <c r="Q96" s="28">
        <v>0</v>
      </c>
      <c r="R96" s="28">
        <v>0</v>
      </c>
      <c r="S96" s="28">
        <v>0</v>
      </c>
      <c r="T96" s="54">
        <f t="shared" si="12"/>
        <v>0</v>
      </c>
      <c r="U96" s="28">
        <v>0</v>
      </c>
      <c r="V96" s="28">
        <v>0</v>
      </c>
      <c r="W96" s="28">
        <v>0</v>
      </c>
      <c r="X96" s="28">
        <v>0</v>
      </c>
      <c r="Y96" s="28">
        <v>1230.9843054610687</v>
      </c>
      <c r="Z96" s="28">
        <v>8.2425330238280576</v>
      </c>
      <c r="AA96" s="28">
        <v>0</v>
      </c>
      <c r="AB96" s="28">
        <v>0</v>
      </c>
      <c r="AC96" s="28">
        <v>0</v>
      </c>
      <c r="AD96" s="28">
        <v>0</v>
      </c>
      <c r="AE96" s="28">
        <v>0</v>
      </c>
      <c r="AF96" s="28">
        <v>0</v>
      </c>
      <c r="AG96" s="28">
        <v>0</v>
      </c>
      <c r="AH96" s="28">
        <v>0</v>
      </c>
      <c r="AI96" s="28">
        <v>0</v>
      </c>
      <c r="AJ96" s="28">
        <v>0</v>
      </c>
      <c r="AK96" s="28">
        <v>0</v>
      </c>
      <c r="AL96" s="28">
        <v>0</v>
      </c>
      <c r="AM96" s="54">
        <f t="shared" si="14"/>
        <v>1239.2268384848967</v>
      </c>
      <c r="AN96" s="28">
        <v>0</v>
      </c>
      <c r="AO96" s="28">
        <v>54.43944073627177</v>
      </c>
      <c r="AP96" s="28">
        <v>0</v>
      </c>
      <c r="AQ96" s="28">
        <v>0</v>
      </c>
      <c r="AR96" s="28">
        <v>0</v>
      </c>
      <c r="AS96" s="28">
        <v>0</v>
      </c>
      <c r="AT96" s="85">
        <f t="shared" si="13"/>
        <v>12595.864314457091</v>
      </c>
    </row>
    <row r="97" spans="1:46" ht="14.4" x14ac:dyDescent="0.3">
      <c r="A97" s="32" t="s">
        <v>94</v>
      </c>
      <c r="B97" s="28">
        <v>0</v>
      </c>
      <c r="C97" s="28">
        <v>0</v>
      </c>
      <c r="D97" s="28">
        <v>0</v>
      </c>
      <c r="E97" s="28">
        <v>0</v>
      </c>
      <c r="F97" s="46">
        <f t="shared" si="15"/>
        <v>0</v>
      </c>
      <c r="G97" s="28">
        <v>8529.0592388166715</v>
      </c>
      <c r="H97" s="28">
        <v>0</v>
      </c>
      <c r="I97" s="28">
        <v>0</v>
      </c>
      <c r="J97" s="28">
        <v>0</v>
      </c>
      <c r="K97" s="28">
        <v>6161.7925689537351</v>
      </c>
      <c r="L97" s="28">
        <v>125.20165094901469</v>
      </c>
      <c r="M97" s="28">
        <v>208.44843482724528</v>
      </c>
      <c r="N97" s="28">
        <v>0</v>
      </c>
      <c r="O97" s="54">
        <f t="shared" si="16"/>
        <v>15024.501893546667</v>
      </c>
      <c r="P97" s="28">
        <v>196.136326471145</v>
      </c>
      <c r="Q97" s="28">
        <v>0</v>
      </c>
      <c r="R97" s="28">
        <v>0</v>
      </c>
      <c r="S97" s="28">
        <v>0</v>
      </c>
      <c r="T97" s="54">
        <f t="shared" si="12"/>
        <v>196.136326471145</v>
      </c>
      <c r="U97" s="28">
        <v>0</v>
      </c>
      <c r="V97" s="28">
        <v>0</v>
      </c>
      <c r="W97" s="28">
        <v>0</v>
      </c>
      <c r="X97" s="28">
        <v>0</v>
      </c>
      <c r="Y97" s="28">
        <v>950.93509524585556</v>
      </c>
      <c r="Z97" s="28">
        <v>531.57962932412613</v>
      </c>
      <c r="AA97" s="28">
        <v>0</v>
      </c>
      <c r="AB97" s="28">
        <v>0</v>
      </c>
      <c r="AC97" s="28">
        <v>0</v>
      </c>
      <c r="AD97" s="28">
        <v>0</v>
      </c>
      <c r="AE97" s="28">
        <v>0</v>
      </c>
      <c r="AF97" s="28">
        <v>0</v>
      </c>
      <c r="AG97" s="28">
        <v>0</v>
      </c>
      <c r="AH97" s="28">
        <v>0</v>
      </c>
      <c r="AI97" s="28">
        <v>0</v>
      </c>
      <c r="AJ97" s="28">
        <v>0</v>
      </c>
      <c r="AK97" s="28">
        <v>0</v>
      </c>
      <c r="AL97" s="28">
        <v>0</v>
      </c>
      <c r="AM97" s="54">
        <f t="shared" si="14"/>
        <v>1482.5147245699818</v>
      </c>
      <c r="AN97" s="28">
        <v>0</v>
      </c>
      <c r="AO97" s="28">
        <v>492.86785414039173</v>
      </c>
      <c r="AP97" s="28">
        <v>0</v>
      </c>
      <c r="AQ97" s="28">
        <v>0</v>
      </c>
      <c r="AR97" s="28">
        <v>0</v>
      </c>
      <c r="AS97" s="28">
        <v>0</v>
      </c>
      <c r="AT97" s="85">
        <f t="shared" si="13"/>
        <v>17196.020798728186</v>
      </c>
    </row>
    <row r="98" spans="1:46" ht="14.4" x14ac:dyDescent="0.3">
      <c r="A98" s="33" t="s">
        <v>95</v>
      </c>
      <c r="B98" s="34">
        <v>0</v>
      </c>
      <c r="C98" s="34">
        <v>0</v>
      </c>
      <c r="D98" s="34">
        <v>0</v>
      </c>
      <c r="E98" s="34">
        <v>0</v>
      </c>
      <c r="F98" s="46">
        <f t="shared" si="15"/>
        <v>0</v>
      </c>
      <c r="G98" s="34">
        <v>50.405985552718136</v>
      </c>
      <c r="H98" s="34">
        <v>0</v>
      </c>
      <c r="I98" s="34">
        <v>0</v>
      </c>
      <c r="J98" s="34">
        <v>0</v>
      </c>
      <c r="K98" s="34">
        <v>0</v>
      </c>
      <c r="L98" s="34">
        <v>0</v>
      </c>
      <c r="M98" s="34">
        <v>0</v>
      </c>
      <c r="N98" s="34">
        <v>0</v>
      </c>
      <c r="O98" s="54">
        <f t="shared" si="16"/>
        <v>50.405985552718136</v>
      </c>
      <c r="P98" s="34">
        <v>0</v>
      </c>
      <c r="Q98" s="34">
        <v>0</v>
      </c>
      <c r="R98" s="34">
        <v>0</v>
      </c>
      <c r="S98" s="34">
        <v>0</v>
      </c>
      <c r="T98" s="54">
        <f t="shared" si="12"/>
        <v>0</v>
      </c>
      <c r="U98" s="34">
        <v>0</v>
      </c>
      <c r="V98" s="34">
        <v>0</v>
      </c>
      <c r="W98" s="34">
        <v>0</v>
      </c>
      <c r="X98" s="34">
        <v>0</v>
      </c>
      <c r="Y98" s="34">
        <v>0</v>
      </c>
      <c r="Z98" s="34">
        <v>0</v>
      </c>
      <c r="AA98" s="34">
        <v>0</v>
      </c>
      <c r="AB98" s="34">
        <v>0</v>
      </c>
      <c r="AC98" s="34">
        <v>0</v>
      </c>
      <c r="AD98" s="34">
        <v>0</v>
      </c>
      <c r="AE98" s="34">
        <v>0</v>
      </c>
      <c r="AF98" s="34">
        <v>0</v>
      </c>
      <c r="AG98" s="34">
        <v>0</v>
      </c>
      <c r="AH98" s="34">
        <v>0</v>
      </c>
      <c r="AI98" s="34">
        <v>0</v>
      </c>
      <c r="AJ98" s="34">
        <v>0</v>
      </c>
      <c r="AK98" s="34">
        <v>0</v>
      </c>
      <c r="AL98" s="34">
        <v>0</v>
      </c>
      <c r="AM98" s="54">
        <f t="shared" si="14"/>
        <v>0</v>
      </c>
      <c r="AN98" s="34">
        <v>0</v>
      </c>
      <c r="AO98" s="34">
        <v>493.10549530500009</v>
      </c>
      <c r="AP98" s="34">
        <v>0</v>
      </c>
      <c r="AQ98" s="34">
        <v>0</v>
      </c>
      <c r="AR98" s="34">
        <v>0</v>
      </c>
      <c r="AS98" s="34">
        <v>0</v>
      </c>
      <c r="AT98" s="85">
        <f t="shared" si="13"/>
        <v>543.5114808577182</v>
      </c>
    </row>
    <row r="99" spans="1:46" ht="14.4" x14ac:dyDescent="0.3">
      <c r="A99" s="31" t="s">
        <v>96</v>
      </c>
      <c r="B99" s="19">
        <v>0</v>
      </c>
      <c r="C99" s="19">
        <v>0</v>
      </c>
      <c r="D99" s="19">
        <v>0</v>
      </c>
      <c r="E99" s="19">
        <v>0</v>
      </c>
      <c r="F99" s="46">
        <f t="shared" si="15"/>
        <v>0</v>
      </c>
      <c r="G99" s="19">
        <v>33.185985552718137</v>
      </c>
      <c r="H99" s="19">
        <v>0</v>
      </c>
      <c r="I99" s="19">
        <v>0</v>
      </c>
      <c r="J99" s="19">
        <v>0</v>
      </c>
      <c r="K99" s="19">
        <v>0</v>
      </c>
      <c r="L99" s="19">
        <v>0</v>
      </c>
      <c r="M99" s="19">
        <v>0</v>
      </c>
      <c r="N99" s="19">
        <v>0</v>
      </c>
      <c r="O99" s="54">
        <f t="shared" si="16"/>
        <v>33.185985552718137</v>
      </c>
      <c r="P99" s="19">
        <v>0</v>
      </c>
      <c r="Q99" s="19">
        <v>0</v>
      </c>
      <c r="R99" s="19">
        <v>0</v>
      </c>
      <c r="S99" s="19">
        <v>0</v>
      </c>
      <c r="T99" s="54">
        <f t="shared" si="12"/>
        <v>0</v>
      </c>
      <c r="U99" s="19">
        <v>0</v>
      </c>
      <c r="V99" s="19">
        <v>0</v>
      </c>
      <c r="W99" s="19">
        <v>0</v>
      </c>
      <c r="X99" s="19">
        <v>0</v>
      </c>
      <c r="Y99" s="19">
        <v>0</v>
      </c>
      <c r="Z99" s="19">
        <v>0</v>
      </c>
      <c r="AA99" s="19">
        <v>0</v>
      </c>
      <c r="AB99" s="19">
        <v>0</v>
      </c>
      <c r="AC99" s="19">
        <v>0</v>
      </c>
      <c r="AD99" s="19">
        <v>0</v>
      </c>
      <c r="AE99" s="19">
        <v>0</v>
      </c>
      <c r="AF99" s="19">
        <v>0</v>
      </c>
      <c r="AG99" s="19">
        <v>0</v>
      </c>
      <c r="AH99" s="19">
        <v>0</v>
      </c>
      <c r="AI99" s="19">
        <v>0</v>
      </c>
      <c r="AJ99" s="19">
        <v>0</v>
      </c>
      <c r="AK99" s="19">
        <v>0</v>
      </c>
      <c r="AL99" s="19">
        <v>0</v>
      </c>
      <c r="AM99" s="54">
        <f t="shared" si="14"/>
        <v>0</v>
      </c>
      <c r="AN99" s="19">
        <v>0</v>
      </c>
      <c r="AO99" s="19">
        <v>53.95182880627177</v>
      </c>
      <c r="AP99" s="19">
        <v>0</v>
      </c>
      <c r="AQ99" s="19">
        <v>0</v>
      </c>
      <c r="AR99" s="19">
        <v>0</v>
      </c>
      <c r="AS99" s="19">
        <v>0</v>
      </c>
      <c r="AT99" s="83">
        <f t="shared" si="13"/>
        <v>87.137814358989914</v>
      </c>
    </row>
    <row r="100" spans="1:46" ht="14.4" x14ac:dyDescent="0.3">
      <c r="A100" s="31" t="s">
        <v>97</v>
      </c>
      <c r="B100" s="19">
        <v>0</v>
      </c>
      <c r="C100" s="19">
        <v>0</v>
      </c>
      <c r="D100" s="19">
        <v>0</v>
      </c>
      <c r="E100" s="19">
        <v>0</v>
      </c>
      <c r="F100" s="46">
        <f t="shared" si="15"/>
        <v>0</v>
      </c>
      <c r="G100" s="19">
        <v>17.22</v>
      </c>
      <c r="H100" s="19">
        <v>0</v>
      </c>
      <c r="I100" s="19">
        <v>0</v>
      </c>
      <c r="J100" s="19">
        <v>0</v>
      </c>
      <c r="K100" s="19">
        <v>0</v>
      </c>
      <c r="L100" s="19">
        <v>0</v>
      </c>
      <c r="M100" s="19">
        <v>0</v>
      </c>
      <c r="N100" s="19">
        <v>0</v>
      </c>
      <c r="O100" s="54">
        <f t="shared" si="16"/>
        <v>17.22</v>
      </c>
      <c r="P100" s="19">
        <v>0</v>
      </c>
      <c r="Q100" s="19">
        <v>0</v>
      </c>
      <c r="R100" s="19">
        <v>0</v>
      </c>
      <c r="S100" s="19">
        <v>0</v>
      </c>
      <c r="T100" s="54">
        <f t="shared" si="12"/>
        <v>0</v>
      </c>
      <c r="U100" s="19">
        <v>0</v>
      </c>
      <c r="V100" s="19">
        <v>0</v>
      </c>
      <c r="W100" s="19">
        <v>0</v>
      </c>
      <c r="X100" s="19">
        <v>0</v>
      </c>
      <c r="Y100" s="19">
        <v>0</v>
      </c>
      <c r="Z100" s="19">
        <v>0</v>
      </c>
      <c r="AA100" s="19">
        <v>0</v>
      </c>
      <c r="AB100" s="19">
        <v>0</v>
      </c>
      <c r="AC100" s="19">
        <v>0</v>
      </c>
      <c r="AD100" s="19">
        <v>0</v>
      </c>
      <c r="AE100" s="19">
        <v>0</v>
      </c>
      <c r="AF100" s="19">
        <v>0</v>
      </c>
      <c r="AG100" s="19">
        <v>0</v>
      </c>
      <c r="AH100" s="19">
        <v>0</v>
      </c>
      <c r="AI100" s="19">
        <v>0</v>
      </c>
      <c r="AJ100" s="19">
        <v>0</v>
      </c>
      <c r="AK100" s="19">
        <v>0</v>
      </c>
      <c r="AL100" s="19">
        <v>0</v>
      </c>
      <c r="AM100" s="54">
        <f t="shared" si="14"/>
        <v>0</v>
      </c>
      <c r="AN100" s="19">
        <v>0</v>
      </c>
      <c r="AO100" s="19">
        <v>429.55921849872834</v>
      </c>
      <c r="AP100" s="19">
        <v>0</v>
      </c>
      <c r="AQ100" s="19">
        <v>0</v>
      </c>
      <c r="AR100" s="19">
        <v>0</v>
      </c>
      <c r="AS100" s="19">
        <v>0</v>
      </c>
      <c r="AT100" s="83">
        <f t="shared" si="13"/>
        <v>446.77921849872837</v>
      </c>
    </row>
    <row r="101" spans="1:46" ht="14.4" x14ac:dyDescent="0.3">
      <c r="A101" s="31" t="s">
        <v>98</v>
      </c>
      <c r="B101" s="19">
        <v>0</v>
      </c>
      <c r="C101" s="19">
        <v>0</v>
      </c>
      <c r="D101" s="19">
        <v>0</v>
      </c>
      <c r="E101" s="19">
        <v>0</v>
      </c>
      <c r="F101" s="46">
        <f t="shared" si="15"/>
        <v>0</v>
      </c>
      <c r="G101" s="19">
        <v>0</v>
      </c>
      <c r="H101" s="19">
        <v>0</v>
      </c>
      <c r="I101" s="19">
        <v>0</v>
      </c>
      <c r="J101" s="19">
        <v>0</v>
      </c>
      <c r="K101" s="19">
        <v>0</v>
      </c>
      <c r="L101" s="19">
        <v>0</v>
      </c>
      <c r="M101" s="19">
        <v>0</v>
      </c>
      <c r="N101" s="19">
        <v>0</v>
      </c>
      <c r="O101" s="54">
        <f t="shared" si="16"/>
        <v>0</v>
      </c>
      <c r="P101" s="19">
        <v>0</v>
      </c>
      <c r="Q101" s="19">
        <v>0</v>
      </c>
      <c r="R101" s="19">
        <v>0</v>
      </c>
      <c r="S101" s="19">
        <v>0</v>
      </c>
      <c r="T101" s="54">
        <f t="shared" si="12"/>
        <v>0</v>
      </c>
      <c r="U101" s="19">
        <v>0</v>
      </c>
      <c r="V101" s="19">
        <v>0</v>
      </c>
      <c r="W101" s="19">
        <v>0</v>
      </c>
      <c r="X101" s="19">
        <v>0</v>
      </c>
      <c r="Y101" s="19">
        <v>0</v>
      </c>
      <c r="Z101" s="19">
        <v>0</v>
      </c>
      <c r="AA101" s="19">
        <v>0</v>
      </c>
      <c r="AB101" s="19">
        <v>0</v>
      </c>
      <c r="AC101" s="19">
        <v>0</v>
      </c>
      <c r="AD101" s="19">
        <v>0</v>
      </c>
      <c r="AE101" s="19">
        <v>0</v>
      </c>
      <c r="AF101" s="19">
        <v>0</v>
      </c>
      <c r="AG101" s="19">
        <v>0</v>
      </c>
      <c r="AH101" s="19">
        <v>0</v>
      </c>
      <c r="AI101" s="19">
        <v>0</v>
      </c>
      <c r="AJ101" s="19">
        <v>0</v>
      </c>
      <c r="AK101" s="19">
        <v>0</v>
      </c>
      <c r="AL101" s="19">
        <v>0</v>
      </c>
      <c r="AM101" s="54">
        <f t="shared" si="14"/>
        <v>0</v>
      </c>
      <c r="AN101" s="19">
        <v>0</v>
      </c>
      <c r="AO101" s="19">
        <v>9.5944479999999999</v>
      </c>
      <c r="AP101" s="19">
        <v>0</v>
      </c>
      <c r="AQ101" s="19">
        <v>0</v>
      </c>
      <c r="AR101" s="19">
        <v>0</v>
      </c>
      <c r="AS101" s="19">
        <v>0</v>
      </c>
      <c r="AT101" s="83">
        <f t="shared" si="13"/>
        <v>9.5944479999999999</v>
      </c>
    </row>
    <row r="102" spans="1:46" ht="14.4" x14ac:dyDescent="0.3">
      <c r="A102" s="33" t="s">
        <v>99</v>
      </c>
      <c r="B102" s="34">
        <v>0</v>
      </c>
      <c r="C102" s="34">
        <v>0</v>
      </c>
      <c r="D102" s="34">
        <v>0</v>
      </c>
      <c r="E102" s="34">
        <v>0</v>
      </c>
      <c r="F102" s="46">
        <f t="shared" si="15"/>
        <v>0</v>
      </c>
      <c r="G102" s="34">
        <v>19530.404613020299</v>
      </c>
      <c r="H102" s="34">
        <v>0</v>
      </c>
      <c r="I102" s="34">
        <v>0</v>
      </c>
      <c r="J102" s="34">
        <v>0</v>
      </c>
      <c r="K102" s="34">
        <v>6251.5436640991866</v>
      </c>
      <c r="L102" s="34">
        <v>0</v>
      </c>
      <c r="M102" s="34">
        <v>208.44843482724528</v>
      </c>
      <c r="N102" s="34">
        <v>0</v>
      </c>
      <c r="O102" s="54">
        <f t="shared" si="16"/>
        <v>25990.396711946731</v>
      </c>
      <c r="P102" s="34">
        <v>196.136326471145</v>
      </c>
      <c r="Q102" s="34">
        <v>0</v>
      </c>
      <c r="R102" s="34">
        <v>0</v>
      </c>
      <c r="S102" s="34">
        <v>0</v>
      </c>
      <c r="T102" s="54">
        <f t="shared" si="12"/>
        <v>196.136326471145</v>
      </c>
      <c r="U102" s="34">
        <v>0</v>
      </c>
      <c r="V102" s="34">
        <v>0</v>
      </c>
      <c r="W102" s="34">
        <v>0</v>
      </c>
      <c r="X102" s="34">
        <v>0</v>
      </c>
      <c r="Y102" s="34">
        <v>2181.9194007069245</v>
      </c>
      <c r="Z102" s="34">
        <v>539.82216234795419</v>
      </c>
      <c r="AA102" s="34">
        <v>0</v>
      </c>
      <c r="AB102" s="34">
        <v>0</v>
      </c>
      <c r="AC102" s="34">
        <v>0</v>
      </c>
      <c r="AD102" s="34">
        <v>0</v>
      </c>
      <c r="AE102" s="34">
        <v>0</v>
      </c>
      <c r="AF102" s="34">
        <v>0</v>
      </c>
      <c r="AG102" s="34">
        <v>0</v>
      </c>
      <c r="AH102" s="34">
        <v>0</v>
      </c>
      <c r="AI102" s="34">
        <v>0</v>
      </c>
      <c r="AJ102" s="34">
        <v>0</v>
      </c>
      <c r="AK102" s="34">
        <v>0</v>
      </c>
      <c r="AL102" s="34">
        <v>0</v>
      </c>
      <c r="AM102" s="54">
        <f t="shared" si="14"/>
        <v>2721.7415630548785</v>
      </c>
      <c r="AN102" s="34">
        <v>0</v>
      </c>
      <c r="AO102" s="34">
        <v>54.201799571663379</v>
      </c>
      <c r="AP102" s="34">
        <v>0</v>
      </c>
      <c r="AQ102" s="34">
        <v>0</v>
      </c>
      <c r="AR102" s="34">
        <v>0</v>
      </c>
      <c r="AS102" s="34">
        <v>0</v>
      </c>
      <c r="AT102" s="85">
        <f t="shared" si="13"/>
        <v>28962.476401044416</v>
      </c>
    </row>
    <row r="103" spans="1:46" ht="14.4" x14ac:dyDescent="0.3">
      <c r="A103" s="31" t="s">
        <v>100</v>
      </c>
      <c r="B103" s="19">
        <v>0</v>
      </c>
      <c r="C103" s="19">
        <v>0</v>
      </c>
      <c r="D103" s="19">
        <v>0</v>
      </c>
      <c r="E103" s="19">
        <v>0</v>
      </c>
      <c r="F103" s="46">
        <f t="shared" si="15"/>
        <v>0</v>
      </c>
      <c r="G103" s="19">
        <v>11018.565374203627</v>
      </c>
      <c r="H103" s="19">
        <v>0</v>
      </c>
      <c r="I103" s="19">
        <v>0</v>
      </c>
      <c r="J103" s="19">
        <v>0</v>
      </c>
      <c r="K103" s="19">
        <v>95.454686182422336</v>
      </c>
      <c r="L103" s="19">
        <v>0</v>
      </c>
      <c r="M103" s="19">
        <v>0</v>
      </c>
      <c r="N103" s="19">
        <v>0</v>
      </c>
      <c r="O103" s="54">
        <f t="shared" si="16"/>
        <v>11114.020060386048</v>
      </c>
      <c r="P103" s="19">
        <v>0</v>
      </c>
      <c r="Q103" s="19">
        <v>0</v>
      </c>
      <c r="R103" s="19">
        <v>0</v>
      </c>
      <c r="S103" s="19">
        <v>0</v>
      </c>
      <c r="T103" s="54">
        <f t="shared" si="12"/>
        <v>0</v>
      </c>
      <c r="U103" s="19">
        <v>0</v>
      </c>
      <c r="V103" s="19">
        <v>0</v>
      </c>
      <c r="W103" s="19">
        <v>0</v>
      </c>
      <c r="X103" s="19">
        <v>0</v>
      </c>
      <c r="Y103" s="19">
        <v>1230.9843054610687</v>
      </c>
      <c r="Z103" s="19">
        <v>8.2425330238280576</v>
      </c>
      <c r="AA103" s="19">
        <v>0</v>
      </c>
      <c r="AB103" s="19">
        <v>0</v>
      </c>
      <c r="AC103" s="19">
        <v>0</v>
      </c>
      <c r="AD103" s="19">
        <v>0</v>
      </c>
      <c r="AE103" s="19">
        <v>0</v>
      </c>
      <c r="AF103" s="19">
        <v>0</v>
      </c>
      <c r="AG103" s="19">
        <v>0</v>
      </c>
      <c r="AH103" s="19">
        <v>0</v>
      </c>
      <c r="AI103" s="19">
        <v>0</v>
      </c>
      <c r="AJ103" s="19">
        <v>0</v>
      </c>
      <c r="AK103" s="19">
        <v>0</v>
      </c>
      <c r="AL103" s="19">
        <v>0</v>
      </c>
      <c r="AM103" s="54">
        <f t="shared" si="14"/>
        <v>1239.2268384848967</v>
      </c>
      <c r="AN103" s="19">
        <v>0</v>
      </c>
      <c r="AO103" s="19">
        <v>0.48761192999999992</v>
      </c>
      <c r="AP103" s="19">
        <v>0</v>
      </c>
      <c r="AQ103" s="19">
        <v>0</v>
      </c>
      <c r="AR103" s="19">
        <v>0</v>
      </c>
      <c r="AS103" s="19">
        <v>0</v>
      </c>
      <c r="AT103" s="83">
        <f t="shared" si="13"/>
        <v>12353.734510800945</v>
      </c>
    </row>
    <row r="104" spans="1:46" ht="14.4" x14ac:dyDescent="0.3">
      <c r="A104" s="31" t="s">
        <v>101</v>
      </c>
      <c r="B104" s="19">
        <v>0</v>
      </c>
      <c r="C104" s="19">
        <v>0</v>
      </c>
      <c r="D104" s="19">
        <v>0</v>
      </c>
      <c r="E104" s="19">
        <v>0</v>
      </c>
      <c r="F104" s="46">
        <f t="shared" si="15"/>
        <v>0</v>
      </c>
      <c r="G104" s="19">
        <v>8511.8392388166722</v>
      </c>
      <c r="H104" s="19">
        <v>0</v>
      </c>
      <c r="I104" s="19">
        <v>0</v>
      </c>
      <c r="J104" s="19">
        <v>0</v>
      </c>
      <c r="K104" s="19">
        <v>6156.0889779167646</v>
      </c>
      <c r="L104" s="19">
        <v>0</v>
      </c>
      <c r="M104" s="19">
        <v>208.44843482724528</v>
      </c>
      <c r="N104" s="19">
        <v>0</v>
      </c>
      <c r="O104" s="54">
        <f t="shared" si="16"/>
        <v>14876.376651560682</v>
      </c>
      <c r="P104" s="19">
        <v>196.136326471145</v>
      </c>
      <c r="Q104" s="19">
        <v>0</v>
      </c>
      <c r="R104" s="19">
        <v>0</v>
      </c>
      <c r="S104" s="19">
        <v>0</v>
      </c>
      <c r="T104" s="54">
        <f t="shared" si="12"/>
        <v>196.136326471145</v>
      </c>
      <c r="U104" s="19">
        <v>0</v>
      </c>
      <c r="V104" s="19">
        <v>0</v>
      </c>
      <c r="W104" s="19">
        <v>0</v>
      </c>
      <c r="X104" s="19">
        <v>0</v>
      </c>
      <c r="Y104" s="19">
        <v>950.93509524585556</v>
      </c>
      <c r="Z104" s="19">
        <v>531.57962932412613</v>
      </c>
      <c r="AA104" s="19">
        <v>0</v>
      </c>
      <c r="AB104" s="19">
        <v>0</v>
      </c>
      <c r="AC104" s="19">
        <v>0</v>
      </c>
      <c r="AD104" s="19">
        <v>0</v>
      </c>
      <c r="AE104" s="19">
        <v>0</v>
      </c>
      <c r="AF104" s="19">
        <v>0</v>
      </c>
      <c r="AG104" s="19">
        <v>0</v>
      </c>
      <c r="AH104" s="19">
        <v>0</v>
      </c>
      <c r="AI104" s="19">
        <v>0</v>
      </c>
      <c r="AJ104" s="19">
        <v>0</v>
      </c>
      <c r="AK104" s="19">
        <v>0</v>
      </c>
      <c r="AL104" s="19">
        <v>0</v>
      </c>
      <c r="AM104" s="54">
        <f t="shared" si="14"/>
        <v>1482.5147245699818</v>
      </c>
      <c r="AN104" s="19">
        <v>0</v>
      </c>
      <c r="AO104" s="19">
        <v>53.714187641663379</v>
      </c>
      <c r="AP104" s="19">
        <v>0</v>
      </c>
      <c r="AQ104" s="19">
        <v>0</v>
      </c>
      <c r="AR104" s="19">
        <v>0</v>
      </c>
      <c r="AS104" s="19">
        <v>0</v>
      </c>
      <c r="AT104" s="83">
        <f t="shared" si="13"/>
        <v>16608.741890243473</v>
      </c>
    </row>
    <row r="105" spans="1:46" ht="14.4" x14ac:dyDescent="0.3">
      <c r="A105" s="33" t="s">
        <v>102</v>
      </c>
      <c r="B105" s="34">
        <v>0</v>
      </c>
      <c r="C105" s="34">
        <v>0</v>
      </c>
      <c r="D105" s="34">
        <v>0</v>
      </c>
      <c r="E105" s="34">
        <v>0</v>
      </c>
      <c r="F105" s="46">
        <f t="shared" si="15"/>
        <v>0</v>
      </c>
      <c r="G105" s="34">
        <v>0</v>
      </c>
      <c r="H105" s="34">
        <v>0</v>
      </c>
      <c r="I105" s="34">
        <v>0</v>
      </c>
      <c r="J105" s="34">
        <v>0</v>
      </c>
      <c r="K105" s="34">
        <v>6.3028678340693993</v>
      </c>
      <c r="L105" s="34">
        <v>131.64803160002836</v>
      </c>
      <c r="M105" s="34">
        <v>0</v>
      </c>
      <c r="N105" s="34">
        <v>0</v>
      </c>
      <c r="O105" s="54">
        <f t="shared" si="16"/>
        <v>137.95089943409775</v>
      </c>
      <c r="P105" s="34">
        <v>0</v>
      </c>
      <c r="Q105" s="34">
        <v>0</v>
      </c>
      <c r="R105" s="34">
        <v>0</v>
      </c>
      <c r="S105" s="34">
        <v>0</v>
      </c>
      <c r="T105" s="54">
        <f t="shared" si="12"/>
        <v>0</v>
      </c>
      <c r="U105" s="34">
        <v>0</v>
      </c>
      <c r="V105" s="34">
        <v>0</v>
      </c>
      <c r="W105" s="34">
        <v>0</v>
      </c>
      <c r="X105" s="34">
        <v>0</v>
      </c>
      <c r="Y105" s="34">
        <v>0</v>
      </c>
      <c r="Z105" s="34">
        <v>0</v>
      </c>
      <c r="AA105" s="34">
        <v>0</v>
      </c>
      <c r="AB105" s="34">
        <v>0</v>
      </c>
      <c r="AC105" s="34">
        <v>0</v>
      </c>
      <c r="AD105" s="34">
        <v>0</v>
      </c>
      <c r="AE105" s="34">
        <v>0</v>
      </c>
      <c r="AF105" s="34">
        <v>0</v>
      </c>
      <c r="AG105" s="34">
        <v>0</v>
      </c>
      <c r="AH105" s="34">
        <v>0</v>
      </c>
      <c r="AI105" s="34">
        <v>0</v>
      </c>
      <c r="AJ105" s="34">
        <v>0</v>
      </c>
      <c r="AK105" s="34">
        <v>0</v>
      </c>
      <c r="AL105" s="34">
        <v>0</v>
      </c>
      <c r="AM105" s="54">
        <f t="shared" si="14"/>
        <v>0</v>
      </c>
      <c r="AN105" s="34">
        <v>0</v>
      </c>
      <c r="AO105" s="34">
        <v>0</v>
      </c>
      <c r="AP105" s="34">
        <v>0</v>
      </c>
      <c r="AQ105" s="34">
        <v>0</v>
      </c>
      <c r="AR105" s="34">
        <v>0</v>
      </c>
      <c r="AS105" s="34">
        <v>0</v>
      </c>
      <c r="AT105" s="85">
        <f t="shared" si="13"/>
        <v>137.95089943409775</v>
      </c>
    </row>
    <row r="106" spans="1:46" ht="14.4" x14ac:dyDescent="0.3">
      <c r="A106" s="31" t="s">
        <v>103</v>
      </c>
      <c r="B106" s="19">
        <v>0</v>
      </c>
      <c r="C106" s="19">
        <v>0</v>
      </c>
      <c r="D106" s="19">
        <v>0</v>
      </c>
      <c r="E106" s="19">
        <v>0</v>
      </c>
      <c r="F106" s="46">
        <f t="shared" si="15"/>
        <v>0</v>
      </c>
      <c r="G106" s="19">
        <v>0</v>
      </c>
      <c r="H106" s="19">
        <v>0</v>
      </c>
      <c r="I106" s="19">
        <v>0</v>
      </c>
      <c r="J106" s="19">
        <v>0</v>
      </c>
      <c r="K106" s="19">
        <v>0.59927679709894288</v>
      </c>
      <c r="L106" s="19">
        <v>6.4463806510136843</v>
      </c>
      <c r="M106" s="19">
        <v>0</v>
      </c>
      <c r="N106" s="19">
        <v>0</v>
      </c>
      <c r="O106" s="54">
        <f t="shared" si="16"/>
        <v>7.0456574481126273</v>
      </c>
      <c r="P106" s="19">
        <v>0</v>
      </c>
      <c r="Q106" s="19">
        <v>0</v>
      </c>
      <c r="R106" s="19">
        <v>0</v>
      </c>
      <c r="S106" s="19">
        <v>0</v>
      </c>
      <c r="T106" s="54">
        <f t="shared" si="12"/>
        <v>0</v>
      </c>
      <c r="U106" s="19">
        <v>0</v>
      </c>
      <c r="V106" s="19">
        <v>0</v>
      </c>
      <c r="W106" s="19">
        <v>0</v>
      </c>
      <c r="X106" s="19">
        <v>0</v>
      </c>
      <c r="Y106" s="19">
        <v>0</v>
      </c>
      <c r="Z106" s="19">
        <v>0</v>
      </c>
      <c r="AA106" s="19">
        <v>0</v>
      </c>
      <c r="AB106" s="19">
        <v>0</v>
      </c>
      <c r="AC106" s="19">
        <v>0</v>
      </c>
      <c r="AD106" s="19">
        <v>0</v>
      </c>
      <c r="AE106" s="19">
        <v>0</v>
      </c>
      <c r="AF106" s="19">
        <v>0</v>
      </c>
      <c r="AG106" s="19">
        <v>0</v>
      </c>
      <c r="AH106" s="19">
        <v>0</v>
      </c>
      <c r="AI106" s="19">
        <v>0</v>
      </c>
      <c r="AJ106" s="19">
        <v>0</v>
      </c>
      <c r="AK106" s="19">
        <v>0</v>
      </c>
      <c r="AL106" s="19">
        <v>0</v>
      </c>
      <c r="AM106" s="54">
        <f t="shared" si="14"/>
        <v>0</v>
      </c>
      <c r="AN106" s="19">
        <v>0</v>
      </c>
      <c r="AO106" s="19">
        <v>0</v>
      </c>
      <c r="AP106" s="19">
        <v>0</v>
      </c>
      <c r="AQ106" s="19">
        <v>0</v>
      </c>
      <c r="AR106" s="19">
        <v>0</v>
      </c>
      <c r="AS106" s="19">
        <v>0</v>
      </c>
      <c r="AT106" s="83">
        <f t="shared" si="13"/>
        <v>7.0456574481126273</v>
      </c>
    </row>
    <row r="107" spans="1:46" ht="14.4" x14ac:dyDescent="0.3">
      <c r="A107" s="31" t="s">
        <v>104</v>
      </c>
      <c r="B107" s="19">
        <v>0</v>
      </c>
      <c r="C107" s="19">
        <v>0</v>
      </c>
      <c r="D107" s="19">
        <v>0</v>
      </c>
      <c r="E107" s="19">
        <v>0</v>
      </c>
      <c r="F107" s="46">
        <f t="shared" si="15"/>
        <v>0</v>
      </c>
      <c r="G107" s="19">
        <v>0</v>
      </c>
      <c r="H107" s="19">
        <v>0</v>
      </c>
      <c r="I107" s="19">
        <v>0</v>
      </c>
      <c r="J107" s="19">
        <v>0</v>
      </c>
      <c r="K107" s="19">
        <v>3.1915108360040567</v>
      </c>
      <c r="L107" s="19">
        <v>5.0133960006217198</v>
      </c>
      <c r="M107" s="19">
        <v>0</v>
      </c>
      <c r="N107" s="19">
        <v>0</v>
      </c>
      <c r="O107" s="54">
        <f t="shared" si="16"/>
        <v>8.204906836625776</v>
      </c>
      <c r="P107" s="19">
        <v>0</v>
      </c>
      <c r="Q107" s="19">
        <v>0</v>
      </c>
      <c r="R107" s="19">
        <v>0</v>
      </c>
      <c r="S107" s="19">
        <v>0</v>
      </c>
      <c r="T107" s="54">
        <f t="shared" si="12"/>
        <v>0</v>
      </c>
      <c r="U107" s="19">
        <v>0</v>
      </c>
      <c r="V107" s="19">
        <v>0</v>
      </c>
      <c r="W107" s="19">
        <v>0</v>
      </c>
      <c r="X107" s="19">
        <v>0</v>
      </c>
      <c r="Y107" s="19">
        <v>0</v>
      </c>
      <c r="Z107" s="19">
        <v>0</v>
      </c>
      <c r="AA107" s="19">
        <v>0</v>
      </c>
      <c r="AB107" s="19">
        <v>0</v>
      </c>
      <c r="AC107" s="19">
        <v>0</v>
      </c>
      <c r="AD107" s="19">
        <v>0</v>
      </c>
      <c r="AE107" s="19">
        <v>0</v>
      </c>
      <c r="AF107" s="19">
        <v>0</v>
      </c>
      <c r="AG107" s="19">
        <v>0</v>
      </c>
      <c r="AH107" s="19">
        <v>0</v>
      </c>
      <c r="AI107" s="19">
        <v>0</v>
      </c>
      <c r="AJ107" s="19">
        <v>0</v>
      </c>
      <c r="AK107" s="19">
        <v>0</v>
      </c>
      <c r="AL107" s="19">
        <v>0</v>
      </c>
      <c r="AM107" s="54">
        <f t="shared" si="14"/>
        <v>0</v>
      </c>
      <c r="AN107" s="19">
        <v>0</v>
      </c>
      <c r="AO107" s="19">
        <v>0</v>
      </c>
      <c r="AP107" s="19">
        <v>0</v>
      </c>
      <c r="AQ107" s="19">
        <v>0</v>
      </c>
      <c r="AR107" s="19">
        <v>0</v>
      </c>
      <c r="AS107" s="19">
        <v>0</v>
      </c>
      <c r="AT107" s="83">
        <f t="shared" si="13"/>
        <v>8.204906836625776</v>
      </c>
    </row>
    <row r="108" spans="1:46" s="40" customFormat="1" ht="14.4" x14ac:dyDescent="0.3">
      <c r="A108" s="31" t="s">
        <v>105</v>
      </c>
      <c r="B108" s="19">
        <v>0</v>
      </c>
      <c r="C108" s="19">
        <v>0</v>
      </c>
      <c r="D108" s="19">
        <v>0</v>
      </c>
      <c r="E108" s="19">
        <v>0</v>
      </c>
      <c r="F108" s="46">
        <f t="shared" si="15"/>
        <v>0</v>
      </c>
      <c r="G108" s="19">
        <v>0</v>
      </c>
      <c r="H108" s="19">
        <v>0</v>
      </c>
      <c r="I108" s="19">
        <v>0</v>
      </c>
      <c r="J108" s="19">
        <v>0</v>
      </c>
      <c r="K108" s="19">
        <v>2.5120802009664001</v>
      </c>
      <c r="L108" s="19">
        <v>120.18825494839297</v>
      </c>
      <c r="M108" s="19">
        <v>0</v>
      </c>
      <c r="N108" s="19">
        <v>0</v>
      </c>
      <c r="O108" s="54">
        <f t="shared" si="16"/>
        <v>122.70033514935936</v>
      </c>
      <c r="P108" s="19">
        <v>0</v>
      </c>
      <c r="Q108" s="19">
        <v>0</v>
      </c>
      <c r="R108" s="19">
        <v>0</v>
      </c>
      <c r="S108" s="19">
        <v>0</v>
      </c>
      <c r="T108" s="54">
        <f t="shared" si="12"/>
        <v>0</v>
      </c>
      <c r="U108" s="19">
        <v>0</v>
      </c>
      <c r="V108" s="19">
        <v>0</v>
      </c>
      <c r="W108" s="19">
        <v>0</v>
      </c>
      <c r="X108" s="19">
        <v>0</v>
      </c>
      <c r="Y108" s="19">
        <v>0</v>
      </c>
      <c r="Z108" s="19">
        <v>0</v>
      </c>
      <c r="AA108" s="19">
        <v>0</v>
      </c>
      <c r="AB108" s="19">
        <v>0</v>
      </c>
      <c r="AC108" s="19">
        <v>0</v>
      </c>
      <c r="AD108" s="19">
        <v>0</v>
      </c>
      <c r="AE108" s="19">
        <v>0</v>
      </c>
      <c r="AF108" s="19">
        <v>0</v>
      </c>
      <c r="AG108" s="19">
        <v>0</v>
      </c>
      <c r="AH108" s="19">
        <v>0</v>
      </c>
      <c r="AI108" s="19">
        <v>0</v>
      </c>
      <c r="AJ108" s="19">
        <v>0</v>
      </c>
      <c r="AK108" s="19">
        <v>0</v>
      </c>
      <c r="AL108" s="19">
        <v>0</v>
      </c>
      <c r="AM108" s="54">
        <f t="shared" si="14"/>
        <v>0</v>
      </c>
      <c r="AN108" s="19">
        <v>0</v>
      </c>
      <c r="AO108" s="19">
        <v>0</v>
      </c>
      <c r="AP108" s="19">
        <v>0</v>
      </c>
      <c r="AQ108" s="19">
        <v>0</v>
      </c>
      <c r="AR108" s="19">
        <v>0</v>
      </c>
      <c r="AS108" s="19">
        <v>0</v>
      </c>
      <c r="AT108" s="83">
        <f t="shared" si="13"/>
        <v>122.70033514935936</v>
      </c>
    </row>
    <row r="109" spans="1:46" ht="14.4" x14ac:dyDescent="0.3">
      <c r="A109" s="33" t="s">
        <v>106</v>
      </c>
      <c r="B109" s="21">
        <v>0</v>
      </c>
      <c r="C109" s="21">
        <v>0</v>
      </c>
      <c r="D109" s="21">
        <v>0</v>
      </c>
      <c r="E109" s="21">
        <v>0</v>
      </c>
      <c r="F109" s="46">
        <f t="shared" si="15"/>
        <v>0</v>
      </c>
      <c r="G109" s="21">
        <v>147.94633184903896</v>
      </c>
      <c r="H109" s="21"/>
      <c r="I109" s="21">
        <v>0</v>
      </c>
      <c r="J109" s="21">
        <v>0</v>
      </c>
      <c r="K109" s="21">
        <v>0</v>
      </c>
      <c r="L109" s="21">
        <v>0</v>
      </c>
      <c r="M109" s="21">
        <v>0</v>
      </c>
      <c r="N109" s="21">
        <v>0</v>
      </c>
      <c r="O109" s="54">
        <f t="shared" si="16"/>
        <v>147.94633184903896</v>
      </c>
      <c r="P109" s="21">
        <v>0</v>
      </c>
      <c r="Q109" s="21">
        <v>0</v>
      </c>
      <c r="R109" s="21">
        <v>0</v>
      </c>
      <c r="S109" s="21">
        <v>0</v>
      </c>
      <c r="T109" s="54">
        <f t="shared" si="12"/>
        <v>0</v>
      </c>
      <c r="U109" s="21">
        <v>0</v>
      </c>
      <c r="V109" s="21">
        <v>0</v>
      </c>
      <c r="W109" s="21">
        <v>0</v>
      </c>
      <c r="X109" s="21">
        <v>0</v>
      </c>
      <c r="Y109" s="21">
        <v>0</v>
      </c>
      <c r="Z109" s="21">
        <v>0</v>
      </c>
      <c r="AA109" s="21">
        <v>0</v>
      </c>
      <c r="AB109" s="21">
        <v>0</v>
      </c>
      <c r="AC109" s="21">
        <v>0</v>
      </c>
      <c r="AD109" s="21">
        <v>0</v>
      </c>
      <c r="AE109" s="21">
        <v>0</v>
      </c>
      <c r="AF109" s="21">
        <v>0</v>
      </c>
      <c r="AG109" s="21">
        <v>0</v>
      </c>
      <c r="AH109" s="21">
        <v>0</v>
      </c>
      <c r="AI109" s="21">
        <v>0</v>
      </c>
      <c r="AJ109" s="21">
        <v>0</v>
      </c>
      <c r="AK109" s="21">
        <v>0</v>
      </c>
      <c r="AL109" s="21">
        <v>0</v>
      </c>
      <c r="AM109" s="54">
        <f t="shared" si="14"/>
        <v>0</v>
      </c>
      <c r="AN109" s="21">
        <v>0</v>
      </c>
      <c r="AO109" s="21">
        <v>0</v>
      </c>
      <c r="AP109" s="21">
        <v>0</v>
      </c>
      <c r="AQ109" s="21">
        <v>0</v>
      </c>
      <c r="AR109" s="21">
        <v>0</v>
      </c>
      <c r="AS109" s="21">
        <v>0</v>
      </c>
      <c r="AT109" s="83">
        <f t="shared" si="13"/>
        <v>147.94633184903896</v>
      </c>
    </row>
    <row r="110" spans="1:46" ht="14.4" x14ac:dyDescent="0.3">
      <c r="A110" s="33" t="s">
        <v>107</v>
      </c>
      <c r="B110" s="21">
        <v>0</v>
      </c>
      <c r="C110" s="21">
        <v>0</v>
      </c>
      <c r="D110" s="21">
        <v>0</v>
      </c>
      <c r="E110" s="21">
        <v>0</v>
      </c>
      <c r="F110" s="46">
        <f t="shared" si="15"/>
        <v>0</v>
      </c>
      <c r="G110" s="21">
        <v>0</v>
      </c>
      <c r="H110" s="21">
        <v>0</v>
      </c>
      <c r="I110" s="21">
        <v>0</v>
      </c>
      <c r="J110" s="21">
        <v>0</v>
      </c>
      <c r="K110" s="21">
        <v>0</v>
      </c>
      <c r="L110" s="21">
        <v>0</v>
      </c>
      <c r="M110" s="21">
        <v>0</v>
      </c>
      <c r="N110" s="21">
        <v>0</v>
      </c>
      <c r="O110" s="54">
        <f t="shared" si="16"/>
        <v>0</v>
      </c>
      <c r="P110" s="21">
        <v>28.804195</v>
      </c>
      <c r="Q110" s="21">
        <v>0</v>
      </c>
      <c r="R110" s="21">
        <v>0</v>
      </c>
      <c r="S110" s="21">
        <v>0</v>
      </c>
      <c r="T110" s="54">
        <f t="shared" si="12"/>
        <v>28.804195</v>
      </c>
      <c r="U110" s="21">
        <v>0</v>
      </c>
      <c r="V110" s="21">
        <v>0</v>
      </c>
      <c r="W110" s="21">
        <v>0</v>
      </c>
      <c r="X110" s="21">
        <v>0</v>
      </c>
      <c r="Y110" s="21">
        <v>0</v>
      </c>
      <c r="Z110" s="21">
        <v>0</v>
      </c>
      <c r="AA110" s="21">
        <v>0</v>
      </c>
      <c r="AB110" s="21">
        <v>0</v>
      </c>
      <c r="AC110" s="21">
        <v>0</v>
      </c>
      <c r="AD110" s="21">
        <v>0</v>
      </c>
      <c r="AE110" s="21">
        <v>0</v>
      </c>
      <c r="AF110" s="21">
        <v>0</v>
      </c>
      <c r="AG110" s="21">
        <v>0</v>
      </c>
      <c r="AH110" s="21">
        <v>0</v>
      </c>
      <c r="AI110" s="21">
        <v>0</v>
      </c>
      <c r="AJ110" s="21">
        <v>0</v>
      </c>
      <c r="AK110" s="21">
        <v>0</v>
      </c>
      <c r="AL110" s="21">
        <v>0</v>
      </c>
      <c r="AM110" s="54">
        <f t="shared" si="14"/>
        <v>0</v>
      </c>
      <c r="AN110" s="21">
        <v>0</v>
      </c>
      <c r="AO110" s="21">
        <v>3.4477932382499978</v>
      </c>
      <c r="AP110" s="21">
        <v>0</v>
      </c>
      <c r="AQ110" s="21">
        <v>0</v>
      </c>
      <c r="AR110" s="21">
        <v>0</v>
      </c>
      <c r="AS110" s="21">
        <v>0</v>
      </c>
      <c r="AT110" s="83">
        <f t="shared" si="13"/>
        <v>32.25198823825</v>
      </c>
    </row>
    <row r="111" spans="1:46" ht="14.4" x14ac:dyDescent="0.3">
      <c r="A111" s="65" t="s">
        <v>108</v>
      </c>
      <c r="B111" s="66">
        <v>137.6003490822888</v>
      </c>
      <c r="C111" s="66">
        <v>0</v>
      </c>
      <c r="D111" s="66">
        <v>0</v>
      </c>
      <c r="E111" s="66">
        <v>0</v>
      </c>
      <c r="F111" s="67">
        <f t="shared" si="15"/>
        <v>137.6003490822888</v>
      </c>
      <c r="G111" s="66">
        <v>13643.229284597528</v>
      </c>
      <c r="H111" s="66">
        <v>0</v>
      </c>
      <c r="I111" s="66">
        <v>0</v>
      </c>
      <c r="J111" s="66">
        <v>0</v>
      </c>
      <c r="K111" s="66">
        <v>171.92121214971002</v>
      </c>
      <c r="L111" s="66">
        <v>0</v>
      </c>
      <c r="M111" s="66">
        <v>1161.9359162754304</v>
      </c>
      <c r="N111" s="66">
        <v>0</v>
      </c>
      <c r="O111" s="70">
        <f t="shared" si="16"/>
        <v>14977.086413022667</v>
      </c>
      <c r="P111" s="66">
        <v>14854.583908650899</v>
      </c>
      <c r="Q111" s="66">
        <v>0</v>
      </c>
      <c r="R111" s="66">
        <v>0</v>
      </c>
      <c r="S111" s="66">
        <v>0</v>
      </c>
      <c r="T111" s="70">
        <f t="shared" si="12"/>
        <v>14854.583908650899</v>
      </c>
      <c r="U111" s="66">
        <v>3316.4184760210273</v>
      </c>
      <c r="V111" s="66">
        <v>0</v>
      </c>
      <c r="W111" s="66">
        <v>0</v>
      </c>
      <c r="X111" s="66">
        <v>56.059080620172701</v>
      </c>
      <c r="Y111" s="66">
        <v>0</v>
      </c>
      <c r="Z111" s="66">
        <v>14.321110956315989</v>
      </c>
      <c r="AA111" s="66">
        <v>8.1819357137608004E-2</v>
      </c>
      <c r="AB111" s="66">
        <v>0</v>
      </c>
      <c r="AC111" s="66">
        <v>0</v>
      </c>
      <c r="AD111" s="66">
        <v>116.30143216243184</v>
      </c>
      <c r="AE111" s="66">
        <v>0</v>
      </c>
      <c r="AF111" s="66">
        <v>356.01363269214312</v>
      </c>
      <c r="AG111" s="66">
        <v>0</v>
      </c>
      <c r="AH111" s="66">
        <v>101.102</v>
      </c>
      <c r="AI111" s="66">
        <v>0</v>
      </c>
      <c r="AJ111" s="66">
        <v>0</v>
      </c>
      <c r="AK111" s="66">
        <v>0</v>
      </c>
      <c r="AL111" s="66">
        <v>17.069504502645497</v>
      </c>
      <c r="AM111" s="70">
        <f t="shared" si="14"/>
        <v>3977.3670563118735</v>
      </c>
      <c r="AN111" s="66">
        <v>55.733866288926862</v>
      </c>
      <c r="AO111" s="66">
        <v>13517.172419857225</v>
      </c>
      <c r="AP111" s="66">
        <v>0</v>
      </c>
      <c r="AQ111" s="66">
        <v>0</v>
      </c>
      <c r="AR111" s="66">
        <v>0</v>
      </c>
      <c r="AS111" s="66">
        <v>0</v>
      </c>
      <c r="AT111" s="82">
        <f t="shared" si="13"/>
        <v>47519.544013213876</v>
      </c>
    </row>
    <row r="112" spans="1:46" ht="14.4" x14ac:dyDescent="0.3">
      <c r="A112" s="33" t="s">
        <v>109</v>
      </c>
      <c r="B112" s="35">
        <v>0</v>
      </c>
      <c r="C112" s="35">
        <v>0</v>
      </c>
      <c r="D112" s="35">
        <v>0</v>
      </c>
      <c r="E112" s="35">
        <v>0</v>
      </c>
      <c r="F112" s="46">
        <f t="shared" si="15"/>
        <v>0</v>
      </c>
      <c r="G112" s="35">
        <v>1202.903550799042</v>
      </c>
      <c r="H112" s="35">
        <v>0</v>
      </c>
      <c r="I112" s="35">
        <v>0</v>
      </c>
      <c r="J112" s="35">
        <v>0</v>
      </c>
      <c r="K112" s="35">
        <v>60.371820885633944</v>
      </c>
      <c r="L112" s="35">
        <v>0</v>
      </c>
      <c r="M112" s="35">
        <v>0</v>
      </c>
      <c r="N112" s="35">
        <v>0</v>
      </c>
      <c r="O112" s="54">
        <f t="shared" si="16"/>
        <v>1263.275371684676</v>
      </c>
      <c r="P112" s="35">
        <v>96.696559524149706</v>
      </c>
      <c r="Q112" s="35">
        <v>0</v>
      </c>
      <c r="R112" s="35">
        <v>0</v>
      </c>
      <c r="S112" s="35">
        <v>0</v>
      </c>
      <c r="T112" s="54">
        <f t="shared" si="12"/>
        <v>96.696559524149706</v>
      </c>
      <c r="U112" s="35">
        <v>5.8175220588235286</v>
      </c>
      <c r="V112" s="35">
        <v>0</v>
      </c>
      <c r="W112" s="35">
        <v>0</v>
      </c>
      <c r="X112" s="35">
        <v>40.975430074244045</v>
      </c>
      <c r="Y112" s="35">
        <v>0</v>
      </c>
      <c r="Z112" s="35">
        <v>5.02899866006707</v>
      </c>
      <c r="AA112" s="35">
        <v>0</v>
      </c>
      <c r="AB112" s="35">
        <v>0</v>
      </c>
      <c r="AC112" s="35">
        <v>0</v>
      </c>
      <c r="AD112" s="35">
        <v>0</v>
      </c>
      <c r="AE112" s="35">
        <v>0</v>
      </c>
      <c r="AF112" s="35">
        <v>0</v>
      </c>
      <c r="AG112" s="35">
        <v>0</v>
      </c>
      <c r="AH112" s="35">
        <v>0</v>
      </c>
      <c r="AI112" s="35">
        <v>0</v>
      </c>
      <c r="AJ112" s="35">
        <v>0</v>
      </c>
      <c r="AK112" s="35">
        <v>0</v>
      </c>
      <c r="AL112" s="35">
        <v>0</v>
      </c>
      <c r="AM112" s="54">
        <f t="shared" si="14"/>
        <v>51.82195079313464</v>
      </c>
      <c r="AN112" s="35">
        <v>24.738779754638671</v>
      </c>
      <c r="AO112" s="35">
        <v>63.190465158044958</v>
      </c>
      <c r="AP112" s="35">
        <v>0</v>
      </c>
      <c r="AQ112" s="35">
        <v>0</v>
      </c>
      <c r="AR112" s="35">
        <v>0</v>
      </c>
      <c r="AS112" s="35">
        <v>0</v>
      </c>
      <c r="AT112" s="89">
        <f t="shared" si="13"/>
        <v>1499.7231269146441</v>
      </c>
    </row>
    <row r="113" spans="1:46" ht="14.4" x14ac:dyDescent="0.3">
      <c r="A113" s="18" t="s">
        <v>110</v>
      </c>
      <c r="B113" s="36">
        <v>0</v>
      </c>
      <c r="C113" s="36">
        <v>0</v>
      </c>
      <c r="D113" s="36">
        <v>0</v>
      </c>
      <c r="E113" s="36">
        <v>0</v>
      </c>
      <c r="F113" s="46">
        <f t="shared" si="15"/>
        <v>0</v>
      </c>
      <c r="G113" s="36">
        <v>1195.7860221175276</v>
      </c>
      <c r="H113" s="36">
        <v>0</v>
      </c>
      <c r="I113" s="36">
        <v>0</v>
      </c>
      <c r="J113" s="36">
        <v>0</v>
      </c>
      <c r="K113" s="36">
        <v>0</v>
      </c>
      <c r="L113" s="36">
        <v>0</v>
      </c>
      <c r="M113" s="36">
        <v>0</v>
      </c>
      <c r="N113" s="36">
        <v>0</v>
      </c>
      <c r="O113" s="54">
        <f t="shared" si="16"/>
        <v>1195.7860221175276</v>
      </c>
      <c r="P113" s="36">
        <v>96.212008754091599</v>
      </c>
      <c r="Q113" s="36">
        <v>0</v>
      </c>
      <c r="R113" s="36">
        <v>0</v>
      </c>
      <c r="S113" s="36">
        <v>0</v>
      </c>
      <c r="T113" s="54">
        <f t="shared" si="12"/>
        <v>96.212008754091599</v>
      </c>
      <c r="U113" s="36">
        <v>5.8175220588235286</v>
      </c>
      <c r="V113" s="36">
        <v>0</v>
      </c>
      <c r="W113" s="36">
        <v>0</v>
      </c>
      <c r="X113" s="36">
        <v>40.975430074244045</v>
      </c>
      <c r="Y113" s="36">
        <v>0</v>
      </c>
      <c r="Z113" s="36">
        <v>0</v>
      </c>
      <c r="AA113" s="36">
        <v>0</v>
      </c>
      <c r="AB113" s="36">
        <v>0</v>
      </c>
      <c r="AC113" s="36">
        <v>0</v>
      </c>
      <c r="AD113" s="36">
        <v>0</v>
      </c>
      <c r="AE113" s="36">
        <v>0</v>
      </c>
      <c r="AF113" s="36">
        <v>0</v>
      </c>
      <c r="AG113" s="35">
        <v>0</v>
      </c>
      <c r="AH113" s="35">
        <v>0</v>
      </c>
      <c r="AI113" s="35">
        <v>0</v>
      </c>
      <c r="AJ113" s="35">
        <v>0</v>
      </c>
      <c r="AK113" s="35">
        <v>0</v>
      </c>
      <c r="AL113" s="35">
        <v>0</v>
      </c>
      <c r="AM113" s="54">
        <f t="shared" si="14"/>
        <v>46.792952133067573</v>
      </c>
      <c r="AN113" s="36">
        <v>24.738779754638671</v>
      </c>
      <c r="AO113" s="36">
        <v>63.190465158044958</v>
      </c>
      <c r="AP113" s="35">
        <v>0</v>
      </c>
      <c r="AQ113" s="35">
        <v>0</v>
      </c>
      <c r="AR113" s="35">
        <v>0</v>
      </c>
      <c r="AS113" s="35">
        <v>0</v>
      </c>
      <c r="AT113" s="89">
        <f t="shared" si="13"/>
        <v>1426.7202279173703</v>
      </c>
    </row>
    <row r="114" spans="1:46" ht="14.4" x14ac:dyDescent="0.3">
      <c r="A114" s="18" t="s">
        <v>111</v>
      </c>
      <c r="B114" s="36">
        <v>0</v>
      </c>
      <c r="C114" s="36">
        <v>0</v>
      </c>
      <c r="D114" s="36">
        <v>0</v>
      </c>
      <c r="E114" s="36">
        <v>0</v>
      </c>
      <c r="F114" s="46">
        <f t="shared" si="15"/>
        <v>0</v>
      </c>
      <c r="G114" s="36">
        <v>7.1175286815144787</v>
      </c>
      <c r="H114" s="36">
        <v>0</v>
      </c>
      <c r="I114" s="36">
        <v>0</v>
      </c>
      <c r="J114" s="36">
        <v>0</v>
      </c>
      <c r="K114" s="36">
        <v>60.371820885633944</v>
      </c>
      <c r="L114" s="36">
        <v>0</v>
      </c>
      <c r="M114" s="36">
        <v>0</v>
      </c>
      <c r="N114" s="36">
        <v>0</v>
      </c>
      <c r="O114" s="54">
        <f t="shared" ref="O114:O122" si="17">SUM(G114:N114)</f>
        <v>67.489349567148423</v>
      </c>
      <c r="P114" s="36">
        <v>0.48455077005811054</v>
      </c>
      <c r="Q114" s="36">
        <v>0</v>
      </c>
      <c r="R114" s="36">
        <v>0</v>
      </c>
      <c r="S114" s="36">
        <v>0</v>
      </c>
      <c r="T114" s="54">
        <f t="shared" si="12"/>
        <v>0.48455077005811054</v>
      </c>
      <c r="U114" s="36">
        <v>0</v>
      </c>
      <c r="V114" s="36">
        <v>0</v>
      </c>
      <c r="W114" s="36">
        <v>0</v>
      </c>
      <c r="X114" s="36">
        <v>0</v>
      </c>
      <c r="Y114" s="36">
        <v>0</v>
      </c>
      <c r="Z114" s="36">
        <v>5.02899866006707</v>
      </c>
      <c r="AA114" s="36">
        <v>0</v>
      </c>
      <c r="AB114" s="36">
        <v>0</v>
      </c>
      <c r="AC114" s="36">
        <v>0</v>
      </c>
      <c r="AD114" s="36">
        <v>0</v>
      </c>
      <c r="AE114" s="36">
        <v>0</v>
      </c>
      <c r="AF114" s="36">
        <v>0</v>
      </c>
      <c r="AG114" s="35">
        <v>0</v>
      </c>
      <c r="AH114" s="35">
        <v>0</v>
      </c>
      <c r="AI114" s="35">
        <v>0</v>
      </c>
      <c r="AJ114" s="35">
        <v>0</v>
      </c>
      <c r="AK114" s="35">
        <v>0</v>
      </c>
      <c r="AL114" s="35">
        <v>0</v>
      </c>
      <c r="AM114" s="54">
        <f t="shared" si="14"/>
        <v>5.02899866006707</v>
      </c>
      <c r="AN114" s="35">
        <v>0</v>
      </c>
      <c r="AO114" s="35">
        <v>0</v>
      </c>
      <c r="AP114" s="35">
        <v>0</v>
      </c>
      <c r="AQ114" s="35">
        <v>0</v>
      </c>
      <c r="AR114" s="35">
        <v>0</v>
      </c>
      <c r="AS114" s="35">
        <v>0</v>
      </c>
      <c r="AT114" s="89">
        <f t="shared" si="13"/>
        <v>73.002898997273604</v>
      </c>
    </row>
    <row r="115" spans="1:46" ht="14.4" x14ac:dyDescent="0.3">
      <c r="A115" s="33" t="s">
        <v>112</v>
      </c>
      <c r="B115" s="35">
        <v>0</v>
      </c>
      <c r="C115" s="35">
        <v>0</v>
      </c>
      <c r="D115" s="35">
        <v>0</v>
      </c>
      <c r="E115" s="35">
        <v>0</v>
      </c>
      <c r="F115" s="46">
        <f t="shared" si="15"/>
        <v>0</v>
      </c>
      <c r="G115" s="35">
        <v>0</v>
      </c>
      <c r="H115" s="35">
        <v>0</v>
      </c>
      <c r="I115" s="35">
        <v>0</v>
      </c>
      <c r="J115" s="35">
        <v>0</v>
      </c>
      <c r="K115" s="35"/>
      <c r="L115" s="35">
        <v>0</v>
      </c>
      <c r="M115" s="35">
        <v>0</v>
      </c>
      <c r="N115" s="35">
        <v>0</v>
      </c>
      <c r="O115" s="54">
        <f t="shared" si="17"/>
        <v>0</v>
      </c>
      <c r="P115" s="35">
        <v>0</v>
      </c>
      <c r="Q115" s="35">
        <v>0</v>
      </c>
      <c r="R115" s="35">
        <v>0</v>
      </c>
      <c r="S115" s="35">
        <v>0</v>
      </c>
      <c r="T115" s="54">
        <f t="shared" si="12"/>
        <v>0</v>
      </c>
      <c r="U115" s="35">
        <v>0</v>
      </c>
      <c r="V115" s="35">
        <v>0</v>
      </c>
      <c r="W115" s="35">
        <v>0</v>
      </c>
      <c r="X115" s="35">
        <v>0</v>
      </c>
      <c r="Y115" s="35">
        <v>0</v>
      </c>
      <c r="Z115" s="35">
        <v>0</v>
      </c>
      <c r="AA115" s="35">
        <v>0</v>
      </c>
      <c r="AB115" s="35">
        <v>0</v>
      </c>
      <c r="AC115" s="35">
        <v>0</v>
      </c>
      <c r="AD115" s="35">
        <v>0</v>
      </c>
      <c r="AE115" s="35">
        <v>0</v>
      </c>
      <c r="AF115" s="35">
        <v>0</v>
      </c>
      <c r="AG115" s="35">
        <v>0</v>
      </c>
      <c r="AH115" s="35">
        <v>0</v>
      </c>
      <c r="AI115" s="35">
        <v>0</v>
      </c>
      <c r="AJ115" s="35">
        <v>0</v>
      </c>
      <c r="AK115" s="35">
        <v>0</v>
      </c>
      <c r="AL115" s="35">
        <v>0</v>
      </c>
      <c r="AM115" s="54">
        <f t="shared" si="14"/>
        <v>0</v>
      </c>
      <c r="AN115" s="35">
        <v>0</v>
      </c>
      <c r="AO115" s="35">
        <v>0</v>
      </c>
      <c r="AP115" s="35">
        <v>0</v>
      </c>
      <c r="AQ115" s="35">
        <v>0</v>
      </c>
      <c r="AR115" s="35">
        <v>0</v>
      </c>
      <c r="AS115" s="35">
        <v>0</v>
      </c>
      <c r="AT115" s="89">
        <f t="shared" si="13"/>
        <v>0</v>
      </c>
    </row>
    <row r="116" spans="1:46" ht="14.4" x14ac:dyDescent="0.3">
      <c r="A116" s="33" t="s">
        <v>113</v>
      </c>
      <c r="B116" s="35">
        <v>137.6003490822888</v>
      </c>
      <c r="C116" s="35">
        <v>0</v>
      </c>
      <c r="D116" s="35">
        <v>0</v>
      </c>
      <c r="E116" s="35">
        <v>0</v>
      </c>
      <c r="F116" s="46">
        <f t="shared" si="15"/>
        <v>137.6003490822888</v>
      </c>
      <c r="G116" s="35">
        <v>10276.299999999997</v>
      </c>
      <c r="H116" s="35">
        <v>0</v>
      </c>
      <c r="I116" s="35">
        <v>0</v>
      </c>
      <c r="J116" s="35">
        <v>0</v>
      </c>
      <c r="K116" s="35">
        <v>110.67381106012698</v>
      </c>
      <c r="L116" s="35">
        <v>0</v>
      </c>
      <c r="M116" s="35">
        <v>1032.5170000000001</v>
      </c>
      <c r="N116" s="35">
        <v>0</v>
      </c>
      <c r="O116" s="54">
        <f t="shared" si="17"/>
        <v>11419.490811060125</v>
      </c>
      <c r="P116" s="35">
        <v>9839.491</v>
      </c>
      <c r="Q116" s="35">
        <v>0</v>
      </c>
      <c r="R116" s="35">
        <v>0</v>
      </c>
      <c r="S116" s="35">
        <v>0</v>
      </c>
      <c r="T116" s="54">
        <f t="shared" si="12"/>
        <v>9839.491</v>
      </c>
      <c r="U116" s="35">
        <v>3188.6016170983457</v>
      </c>
      <c r="V116" s="35">
        <v>0</v>
      </c>
      <c r="W116" s="35">
        <v>0</v>
      </c>
      <c r="X116" s="35">
        <v>0</v>
      </c>
      <c r="Y116" s="35">
        <v>0</v>
      </c>
      <c r="Z116" s="35">
        <v>9.2191760884644509</v>
      </c>
      <c r="AA116" s="35">
        <v>0</v>
      </c>
      <c r="AB116" s="35">
        <v>0</v>
      </c>
      <c r="AC116" s="35">
        <v>0</v>
      </c>
      <c r="AD116" s="35">
        <v>116.30143216243184</v>
      </c>
      <c r="AE116" s="35">
        <v>0</v>
      </c>
      <c r="AF116" s="35">
        <v>264.11200010321789</v>
      </c>
      <c r="AG116" s="35">
        <v>0</v>
      </c>
      <c r="AH116" s="35">
        <v>90.991799999999998</v>
      </c>
      <c r="AI116" s="35">
        <v>0</v>
      </c>
      <c r="AJ116" s="35">
        <v>0</v>
      </c>
      <c r="AK116" s="35">
        <v>0</v>
      </c>
      <c r="AL116" s="35">
        <v>2.4078906386195982</v>
      </c>
      <c r="AM116" s="54">
        <f t="shared" si="14"/>
        <v>3671.6339160910788</v>
      </c>
      <c r="AN116" s="35">
        <v>0</v>
      </c>
      <c r="AO116" s="35">
        <v>6780.4889999999996</v>
      </c>
      <c r="AP116" s="35">
        <v>0</v>
      </c>
      <c r="AQ116" s="35">
        <v>0</v>
      </c>
      <c r="AR116" s="35">
        <v>0</v>
      </c>
      <c r="AS116" s="35">
        <v>0</v>
      </c>
      <c r="AT116" s="89">
        <f t="shared" si="13"/>
        <v>31848.705076233491</v>
      </c>
    </row>
    <row r="117" spans="1:46" ht="14.4" x14ac:dyDescent="0.3">
      <c r="A117" s="33" t="s">
        <v>114</v>
      </c>
      <c r="B117" s="35" t="s">
        <v>127</v>
      </c>
      <c r="C117" s="35">
        <v>0</v>
      </c>
      <c r="D117" s="35">
        <v>0</v>
      </c>
      <c r="E117" s="35">
        <v>0</v>
      </c>
      <c r="F117" s="46">
        <f t="shared" si="15"/>
        <v>0</v>
      </c>
      <c r="G117" s="35">
        <v>2164.0257337984872</v>
      </c>
      <c r="H117" s="35">
        <v>0</v>
      </c>
      <c r="I117" s="35">
        <v>0</v>
      </c>
      <c r="J117" s="35">
        <v>0</v>
      </c>
      <c r="K117" s="35">
        <v>0.87558020394909564</v>
      </c>
      <c r="L117" s="35">
        <v>0</v>
      </c>
      <c r="M117" s="35">
        <v>129.41891627543035</v>
      </c>
      <c r="N117" s="35">
        <v>0</v>
      </c>
      <c r="O117" s="54">
        <f t="shared" si="17"/>
        <v>2294.3202302778668</v>
      </c>
      <c r="P117" s="35">
        <v>4918.3963491267496</v>
      </c>
      <c r="Q117" s="35">
        <v>0</v>
      </c>
      <c r="R117" s="35">
        <v>0</v>
      </c>
      <c r="S117" s="35">
        <v>0</v>
      </c>
      <c r="T117" s="54">
        <f t="shared" si="12"/>
        <v>4918.3963491267496</v>
      </c>
      <c r="U117" s="35">
        <v>121.9993368638581</v>
      </c>
      <c r="V117" s="35">
        <v>0</v>
      </c>
      <c r="W117" s="35">
        <v>0</v>
      </c>
      <c r="X117" s="35">
        <v>15.083650545928656</v>
      </c>
      <c r="Y117" s="35">
        <v>0</v>
      </c>
      <c r="Z117" s="35">
        <v>7.2936207784467383E-2</v>
      </c>
      <c r="AA117" s="35">
        <v>8.1819357137608004E-2</v>
      </c>
      <c r="AB117" s="35">
        <v>0</v>
      </c>
      <c r="AC117" s="35">
        <v>0</v>
      </c>
      <c r="AD117" s="35">
        <v>0</v>
      </c>
      <c r="AE117" s="35">
        <v>0</v>
      </c>
      <c r="AF117" s="35">
        <v>91.901632588925253</v>
      </c>
      <c r="AG117" s="35">
        <v>0</v>
      </c>
      <c r="AH117" s="35">
        <v>10.110200000000006</v>
      </c>
      <c r="AI117" s="35">
        <v>0</v>
      </c>
      <c r="AJ117" s="35">
        <v>0</v>
      </c>
      <c r="AK117" s="35">
        <v>0</v>
      </c>
      <c r="AL117" s="35">
        <v>14.661613864025899</v>
      </c>
      <c r="AM117" s="54">
        <f t="shared" si="14"/>
        <v>253.91118942765999</v>
      </c>
      <c r="AN117" s="35">
        <v>30.995086534288195</v>
      </c>
      <c r="AO117" s="35">
        <v>6673.4929546991798</v>
      </c>
      <c r="AP117" s="35">
        <v>0</v>
      </c>
      <c r="AQ117" s="35">
        <v>0</v>
      </c>
      <c r="AR117" s="35">
        <v>0</v>
      </c>
      <c r="AS117" s="35">
        <v>0</v>
      </c>
      <c r="AT117" s="89">
        <f t="shared" si="13"/>
        <v>14171.115810065745</v>
      </c>
    </row>
    <row r="118" spans="1:46" ht="15" thickBot="1" x14ac:dyDescent="0.35">
      <c r="A118" s="53" t="s">
        <v>120</v>
      </c>
      <c r="B118" s="57">
        <f t="shared" ref="B118" si="18">SUM(B119:B122)</f>
        <v>0</v>
      </c>
      <c r="C118" s="57">
        <f t="shared" ref="C118" si="19">SUM(C119:C122)</f>
        <v>0</v>
      </c>
      <c r="D118" s="57">
        <f t="shared" ref="D118" si="20">SUM(D119:D122)</f>
        <v>0</v>
      </c>
      <c r="E118" s="57">
        <f t="shared" ref="E118" si="21">SUM(E119:E122)</f>
        <v>0</v>
      </c>
      <c r="F118" s="58">
        <f t="shared" si="15"/>
        <v>0</v>
      </c>
      <c r="G118" s="57">
        <f>SUM(G119:G122)</f>
        <v>1351.5952540422982</v>
      </c>
      <c r="H118" s="57">
        <f t="shared" ref="H118:N118" si="22">SUM(H119:H122)</f>
        <v>0</v>
      </c>
      <c r="I118" s="57">
        <f t="shared" si="22"/>
        <v>0</v>
      </c>
      <c r="J118" s="57">
        <f t="shared" si="22"/>
        <v>0</v>
      </c>
      <c r="K118" s="57">
        <f t="shared" si="22"/>
        <v>179.30506214971001</v>
      </c>
      <c r="L118" s="57">
        <f t="shared" si="22"/>
        <v>0</v>
      </c>
      <c r="M118" s="57">
        <f t="shared" si="22"/>
        <v>16.735051521186307</v>
      </c>
      <c r="N118" s="57">
        <f t="shared" si="22"/>
        <v>0</v>
      </c>
      <c r="O118" s="76">
        <f t="shared" si="17"/>
        <v>1547.6353677131945</v>
      </c>
      <c r="P118" s="57">
        <f t="shared" ref="P118" si="23">SUM(P119:P122)</f>
        <v>0</v>
      </c>
      <c r="Q118" s="57">
        <f t="shared" ref="Q118" si="24">SUM(Q119:Q122)</f>
        <v>0</v>
      </c>
      <c r="R118" s="57">
        <f t="shared" ref="R118" si="25">SUM(R119:R122)</f>
        <v>0</v>
      </c>
      <c r="S118" s="57">
        <f t="shared" ref="S118" si="26">SUM(S119:S122)</f>
        <v>0</v>
      </c>
      <c r="T118" s="76">
        <f t="shared" si="12"/>
        <v>0</v>
      </c>
      <c r="U118" s="57">
        <f t="shared" ref="U118" si="27">SUM(U119:U122)</f>
        <v>0</v>
      </c>
      <c r="V118" s="57">
        <f t="shared" ref="V118" si="28">SUM(V119:V122)</f>
        <v>0</v>
      </c>
      <c r="W118" s="57">
        <f t="shared" ref="W118" si="29">SUM(W119:W122)</f>
        <v>0</v>
      </c>
      <c r="X118" s="57">
        <f t="shared" ref="X118" si="30">SUM(X119:X122)</f>
        <v>0</v>
      </c>
      <c r="Y118" s="57">
        <f t="shared" ref="Y118" si="31">SUM(Y119:Y122)</f>
        <v>0</v>
      </c>
      <c r="Z118" s="57">
        <f t="shared" ref="Z118" si="32">SUM(Z119:Z122)</f>
        <v>14.936188640272395</v>
      </c>
      <c r="AA118" s="57">
        <f t="shared" ref="AA118" si="33">SUM(AA119:AA122)</f>
        <v>0</v>
      </c>
      <c r="AB118" s="57">
        <f t="shared" ref="AB118" si="34">SUM(AB119:AB122)</f>
        <v>0</v>
      </c>
      <c r="AC118" s="57">
        <f t="shared" ref="AC118" si="35">SUM(AC119:AC122)</f>
        <v>0</v>
      </c>
      <c r="AD118" s="57">
        <f t="shared" ref="AD118" si="36">SUM(AD119:AD122)</f>
        <v>0</v>
      </c>
      <c r="AE118" s="57">
        <f t="shared" ref="AE118" si="37">SUM(AE119:AE122)</f>
        <v>0</v>
      </c>
      <c r="AF118" s="57">
        <f t="shared" ref="AF118" si="38">SUM(AF119:AF122)</f>
        <v>0</v>
      </c>
      <c r="AG118" s="57">
        <f t="shared" ref="AG118" si="39">SUM(AG119:AG122)</f>
        <v>0</v>
      </c>
      <c r="AH118" s="57">
        <f t="shared" ref="AH118" si="40">SUM(AH119:AH122)</f>
        <v>0</v>
      </c>
      <c r="AI118" s="57">
        <f t="shared" ref="AI118" si="41">SUM(AI119:AI122)</f>
        <v>0</v>
      </c>
      <c r="AJ118" s="57">
        <f t="shared" ref="AJ118" si="42">SUM(AJ119:AJ122)</f>
        <v>0</v>
      </c>
      <c r="AK118" s="57">
        <f t="shared" ref="AK118" si="43">SUM(AK119:AK122)</f>
        <v>0</v>
      </c>
      <c r="AL118" s="57">
        <f t="shared" ref="AL118" si="44">SUM(AL119:AL122)</f>
        <v>0</v>
      </c>
      <c r="AM118" s="76">
        <f t="shared" si="14"/>
        <v>14.936188640272395</v>
      </c>
      <c r="AN118" s="57">
        <f t="shared" ref="AN118" si="45">SUM(AN119:AN122)</f>
        <v>0</v>
      </c>
      <c r="AO118" s="57">
        <f t="shared" ref="AO118" si="46">SUM(AO119:AO122)</f>
        <v>0</v>
      </c>
      <c r="AP118" s="57">
        <f t="shared" ref="AP118" si="47">SUM(AP119:AP122)</f>
        <v>0</v>
      </c>
      <c r="AQ118" s="57">
        <f t="shared" ref="AQ118" si="48">SUM(AQ119:AQ122)</f>
        <v>0</v>
      </c>
      <c r="AR118" s="57">
        <f t="shared" ref="AR118" si="49">SUM(AR119:AR122)</f>
        <v>0</v>
      </c>
      <c r="AS118" s="57">
        <f t="shared" ref="AS118" si="50">SUM(AS119:AS122)</f>
        <v>0</v>
      </c>
      <c r="AT118" s="90">
        <f t="shared" si="13"/>
        <v>1562.5715563534668</v>
      </c>
    </row>
    <row r="119" spans="1:46" ht="14.4" x14ac:dyDescent="0.3">
      <c r="A119" s="37" t="s">
        <v>121</v>
      </c>
      <c r="B119" s="26"/>
      <c r="C119" s="26"/>
      <c r="D119" s="26"/>
      <c r="E119" s="26"/>
      <c r="F119" s="61">
        <f t="shared" si="15"/>
        <v>0</v>
      </c>
      <c r="G119" s="26">
        <v>384.02669430859089</v>
      </c>
      <c r="H119" s="26"/>
      <c r="I119" s="26"/>
      <c r="J119" s="26"/>
      <c r="K119" s="26">
        <f>K93</f>
        <v>7.3838499999999998</v>
      </c>
      <c r="L119" s="26"/>
      <c r="M119" s="26">
        <v>16.546769361868165</v>
      </c>
      <c r="N119" s="26"/>
      <c r="O119" s="77">
        <f t="shared" si="17"/>
        <v>407.95731367045903</v>
      </c>
      <c r="P119" s="26"/>
      <c r="Q119" s="26"/>
      <c r="R119" s="26"/>
      <c r="S119" s="26"/>
      <c r="T119" s="77">
        <f t="shared" si="12"/>
        <v>0</v>
      </c>
      <c r="U119" s="26"/>
      <c r="V119" s="26"/>
      <c r="W119" s="26"/>
      <c r="X119" s="26"/>
      <c r="Y119" s="26"/>
      <c r="Z119" s="26">
        <f>Z93</f>
        <v>0.61507768395640594</v>
      </c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77">
        <f t="shared" si="14"/>
        <v>0.61507768395640594</v>
      </c>
      <c r="AN119" s="26"/>
      <c r="AO119" s="26"/>
      <c r="AP119" s="26"/>
      <c r="AQ119" s="26"/>
      <c r="AR119" s="26"/>
      <c r="AS119" s="26"/>
      <c r="AT119" s="91">
        <f t="shared" si="13"/>
        <v>408.57239135441546</v>
      </c>
    </row>
    <row r="120" spans="1:46" ht="14.4" x14ac:dyDescent="0.3">
      <c r="A120" s="37" t="s">
        <v>122</v>
      </c>
      <c r="B120" s="26"/>
      <c r="C120" s="26"/>
      <c r="D120" s="26"/>
      <c r="E120" s="26"/>
      <c r="F120" s="61">
        <f t="shared" si="15"/>
        <v>0</v>
      </c>
      <c r="G120" s="26">
        <v>143.77652273095521</v>
      </c>
      <c r="H120" s="26"/>
      <c r="I120" s="26"/>
      <c r="J120" s="26"/>
      <c r="K120" s="26">
        <f>K117</f>
        <v>0.87558020394909564</v>
      </c>
      <c r="L120" s="26"/>
      <c r="M120" s="26">
        <v>0.1864101482230614</v>
      </c>
      <c r="N120" s="26"/>
      <c r="O120" s="77">
        <f t="shared" si="17"/>
        <v>144.83851308312737</v>
      </c>
      <c r="P120" s="26"/>
      <c r="Q120" s="26"/>
      <c r="R120" s="26"/>
      <c r="S120" s="26"/>
      <c r="T120" s="77">
        <f t="shared" si="12"/>
        <v>0</v>
      </c>
      <c r="U120" s="26"/>
      <c r="V120" s="26"/>
      <c r="W120" s="26"/>
      <c r="X120" s="26"/>
      <c r="Y120" s="26"/>
      <c r="Z120" s="26">
        <f>Z117</f>
        <v>7.2936207784467383E-2</v>
      </c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77">
        <f t="shared" si="14"/>
        <v>7.2936207784467383E-2</v>
      </c>
      <c r="AN120" s="26"/>
      <c r="AO120" s="26"/>
      <c r="AP120" s="26"/>
      <c r="AQ120" s="26"/>
      <c r="AR120" s="26"/>
      <c r="AS120" s="26"/>
      <c r="AT120" s="91">
        <f t="shared" si="13"/>
        <v>144.91144929091183</v>
      </c>
    </row>
    <row r="121" spans="1:46" ht="14.4" x14ac:dyDescent="0.3">
      <c r="A121" s="37" t="s">
        <v>123</v>
      </c>
      <c r="B121" s="26"/>
      <c r="C121" s="26"/>
      <c r="D121" s="26"/>
      <c r="E121" s="26"/>
      <c r="F121" s="61">
        <f t="shared" si="15"/>
        <v>0</v>
      </c>
      <c r="G121" s="17">
        <v>0</v>
      </c>
      <c r="H121" s="17"/>
      <c r="I121" s="59"/>
      <c r="J121" s="26"/>
      <c r="K121" s="26">
        <f>K116</f>
        <v>110.67381106012698</v>
      </c>
      <c r="L121" s="26"/>
      <c r="M121" s="26">
        <v>0</v>
      </c>
      <c r="N121" s="26"/>
      <c r="O121" s="77">
        <f t="shared" si="17"/>
        <v>110.67381106012698</v>
      </c>
      <c r="P121" s="26"/>
      <c r="Q121" s="26"/>
      <c r="R121" s="26"/>
      <c r="S121" s="26"/>
      <c r="T121" s="77">
        <f t="shared" si="12"/>
        <v>0</v>
      </c>
      <c r="U121" s="26"/>
      <c r="V121" s="26"/>
      <c r="W121" s="26"/>
      <c r="X121" s="26"/>
      <c r="Y121" s="26"/>
      <c r="Z121" s="26">
        <f>Z116</f>
        <v>9.2191760884644509</v>
      </c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77">
        <f t="shared" si="14"/>
        <v>9.2191760884644509</v>
      </c>
      <c r="AN121" s="26"/>
      <c r="AO121" s="26"/>
      <c r="AP121" s="26"/>
      <c r="AQ121" s="26"/>
      <c r="AR121" s="26"/>
      <c r="AS121" s="26"/>
      <c r="AT121" s="91">
        <f t="shared" si="13"/>
        <v>119.89298714859143</v>
      </c>
    </row>
    <row r="122" spans="1:46" ht="14.4" x14ac:dyDescent="0.3">
      <c r="A122" s="37" t="s">
        <v>124</v>
      </c>
      <c r="B122" s="26"/>
      <c r="C122" s="26"/>
      <c r="D122" s="17"/>
      <c r="E122" s="17"/>
      <c r="F122" s="61">
        <f t="shared" si="15"/>
        <v>0</v>
      </c>
      <c r="G122" s="17">
        <v>823.79203700275207</v>
      </c>
      <c r="H122" s="17"/>
      <c r="I122" s="59"/>
      <c r="J122" s="26"/>
      <c r="K122" s="26">
        <f>K114</f>
        <v>60.371820885633944</v>
      </c>
      <c r="L122" s="26"/>
      <c r="M122" s="26">
        <v>1.8720110950799999E-3</v>
      </c>
      <c r="N122" s="26"/>
      <c r="O122" s="77">
        <f t="shared" si="17"/>
        <v>884.16572989948111</v>
      </c>
      <c r="P122" s="26"/>
      <c r="Q122" s="26"/>
      <c r="R122" s="26"/>
      <c r="S122" s="26"/>
      <c r="T122" s="77">
        <f t="shared" si="12"/>
        <v>0</v>
      </c>
      <c r="U122" s="26"/>
      <c r="V122" s="26"/>
      <c r="W122" s="26"/>
      <c r="X122" s="26"/>
      <c r="Y122" s="26"/>
      <c r="Z122" s="26">
        <f>Z114</f>
        <v>5.02899866006707</v>
      </c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77">
        <f t="shared" si="14"/>
        <v>5.02899866006707</v>
      </c>
      <c r="AN122" s="26"/>
      <c r="AO122" s="26"/>
      <c r="AP122" s="26"/>
      <c r="AQ122" s="26"/>
      <c r="AR122" s="26"/>
      <c r="AS122" s="26"/>
      <c r="AT122" s="91">
        <f t="shared" si="13"/>
        <v>889.19472855954814</v>
      </c>
    </row>
    <row r="123" spans="1:46" x14ac:dyDescent="0.25">
      <c r="B123" s="38"/>
      <c r="C123" s="43"/>
      <c r="D123" s="41"/>
      <c r="E123" s="41"/>
      <c r="G123" s="41"/>
      <c r="H123" s="41"/>
      <c r="I123" s="44"/>
    </row>
    <row r="124" spans="1:46" ht="13.8" x14ac:dyDescent="0.3">
      <c r="A124" s="92"/>
      <c r="B124" s="39"/>
      <c r="C124" s="45"/>
      <c r="D124" s="41"/>
      <c r="E124" s="41"/>
      <c r="G124" s="41"/>
      <c r="H124" s="41"/>
      <c r="I124" s="44"/>
    </row>
    <row r="125" spans="1:46" x14ac:dyDescent="0.25">
      <c r="B125" s="7"/>
      <c r="C125" s="45"/>
      <c r="D125" s="41"/>
      <c r="E125" s="41"/>
      <c r="G125" s="41"/>
      <c r="H125" s="41"/>
      <c r="I125" s="44"/>
    </row>
  </sheetData>
  <printOptions heading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&amp;F&amp;RPage &amp;P</oddHeader>
    <oddFooter>&amp;RRéalisé par l'ICEDD asbl pour le compte du Service Public de Wallonie Energie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581DFBBD71804AA0159412BAF26865" ma:contentTypeVersion="25" ma:contentTypeDescription="Crée un document." ma:contentTypeScope="" ma:versionID="1335caee40ba84683c004197d8e4bb38">
  <xsd:schema xmlns:xsd="http://www.w3.org/2001/XMLSchema" xmlns:xs="http://www.w3.org/2001/XMLSchema" xmlns:p="http://schemas.microsoft.com/office/2006/metadata/properties" xmlns:ns2="82bcb532-ba76-498e-904d-2f07e1c22d24" xmlns:ns3="7de9d072-4df8-46a5-9e95-ef4fc44def81" targetNamespace="http://schemas.microsoft.com/office/2006/metadata/properties" ma:root="true" ma:fieldsID="7dfceb0c2c14c65772f75187938f81fa" ns2:_="" ns3:_="">
    <xsd:import namespace="82bcb532-ba76-498e-904d-2f07e1c22d24"/>
    <xsd:import namespace="7de9d072-4df8-46a5-9e95-ef4fc44def81"/>
    <xsd:element name="properties">
      <xsd:complexType>
        <xsd:sequence>
          <xsd:element name="documentManagement">
            <xsd:complexType>
              <xsd:all>
                <xsd:element ref="ns2:Statut" minOccurs="0"/>
                <xsd:element ref="ns2:_TypD_x00e9_lvrable" minOccurs="0"/>
                <xsd:element ref="ns2:_Chapitre" minOccurs="0"/>
                <xsd:element ref="ns2:_Convention" minOccurs="0"/>
                <xsd:element ref="ns2:D_x00e9_livrable" minOccurs="0"/>
                <xsd:element ref="ns2:Rmq" minOccurs="0"/>
                <xsd:element ref="ns2:CopieFichier" minOccurs="0"/>
                <xsd:element ref="ns2:TestChoix" minOccurs="0"/>
                <xsd:element ref="ns2:TypeD_x00e9_livrable" minOccurs="0"/>
                <xsd:element ref="ns3:SharedWithDetails" minOccurs="0"/>
                <xsd:element ref="ns2:MediaServiceMetadata" minOccurs="0"/>
                <xsd:element ref="ns3:SharedWithUsers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StatutVersion" minOccurs="0"/>
                <xsd:element ref="ns2:Ann_x00e9_eDonn_x00e9_es" minOccurs="0"/>
                <xsd:element ref="ns2:Conven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bcb532-ba76-498e-904d-2f07e1c22d24" elementFormDefault="qualified">
    <xsd:import namespace="http://schemas.microsoft.com/office/2006/documentManagement/types"/>
    <xsd:import namespace="http://schemas.microsoft.com/office/infopath/2007/PartnerControls"/>
    <xsd:element name="Statut" ma:index="2" nillable="true" ma:displayName="Statut_Fichier_OLD" ma:format="Dropdown" ma:internalName="Statut">
      <xsd:simpleType>
        <xsd:union memberTypes="dms:Text">
          <xsd:simpleType>
            <xsd:restriction base="dms:Choice">
              <xsd:enumeration value="En préparation"/>
              <xsd:enumeration value="Transmis"/>
              <xsd:enumeration value="Validé"/>
              <xsd:enumeration value="Ancienne Version"/>
              <xsd:enumeration value="Définitif"/>
            </xsd:restriction>
          </xsd:simpleType>
        </xsd:union>
      </xsd:simpleType>
    </xsd:element>
    <xsd:element name="_TypD_x00e9_lvrable" ma:index="3" nillable="true" ma:displayName="_TypDélvrable" ma:format="Dropdown" ma:internalName="_TypD_x00e9_lvrable" ma:readOnly="false">
      <xsd:simpleType>
        <xsd:restriction base="dms:Choice">
          <xsd:enumeration value="Early Estimate"/>
          <xsd:enumeration value="AQ"/>
          <xsd:enumeration value="AQ désagrégé"/>
          <xsd:enumeration value="Rapport"/>
          <xsd:enumeration value="Note méthodologique"/>
          <xsd:enumeration value="Présentation CA"/>
          <xsd:enumeration value="Note de synthèse"/>
        </xsd:restriction>
      </xsd:simpleType>
    </xsd:element>
    <xsd:element name="_Chapitre" ma:index="4" nillable="true" ma:displayName="_Chapitre" ma:default="1. Product,/Transfo/Renouvelable" ma:format="Dropdown" ma:internalName="_Chapitre" ma:readOnly="false">
      <xsd:simpleType>
        <xsd:restriction base="dms:Choice">
          <xsd:enumeration value="1. Product,/Transfo/Renouvelable"/>
          <xsd:enumeration value="2. Transport"/>
          <xsd:enumeration value="3. Industrie"/>
          <xsd:enumeration value="3. Bilan Global"/>
          <xsd:enumeration value="4. Domestique"/>
          <xsd:enumeration value="4. Bilan Provisoire"/>
          <xsd:enumeration value="5. Bilans communaux"/>
        </xsd:restriction>
      </xsd:simpleType>
    </xsd:element>
    <xsd:element name="_Convention" ma:index="5" nillable="true" ma:displayName="Convention_OLD" ma:format="Dropdown" ma:list="30914eb2-5c2c-4975-bf69-311eceedd114" ma:internalName="_Convention" ma:showField="Title">
      <xsd:simpleType>
        <xsd:restriction base="dms:Lookup"/>
      </xsd:simpleType>
    </xsd:element>
    <xsd:element name="D_x00e9_livrable" ma:index="6" nillable="true" ma:displayName="Délivrable" ma:format="Dropdown" ma:list="697ff413-59e8-481a-97ed-19e4f6a4f149" ma:internalName="D_x00e9_livrable" ma:showField="Title">
      <xsd:simpleType>
        <xsd:restriction base="dms:Lookup"/>
      </xsd:simpleType>
    </xsd:element>
    <xsd:element name="Rmq" ma:index="7" nillable="true" ma:displayName="Rmq" ma:format="Dropdown" ma:internalName="Rmq" ma:readOnly="false">
      <xsd:simpleType>
        <xsd:restriction base="dms:Text">
          <xsd:maxLength value="255"/>
        </xsd:restriction>
      </xsd:simpleType>
    </xsd:element>
    <xsd:element name="CopieFichier" ma:index="8" nillable="true" ma:displayName="CopieFichier" ma:default="Ne Pas Copier" ma:description="est-ce que le fichier peut être copié dans le canal général pour mise à disposition SPW ?&#10;&#10;Flux PA à démarrer avant modif fichier" ma:format="RadioButtons" ma:internalName="CopieFichier" ma:readOnly="false">
      <xsd:simpleType>
        <xsd:restriction base="dms:Choice">
          <xsd:enumeration value="Ne Pas Copier"/>
          <xsd:enumeration value="À Copier"/>
          <xsd:enumeration value="Copié"/>
        </xsd:restriction>
      </xsd:simpleType>
    </xsd:element>
    <xsd:element name="TestChoix" ma:index="9" nillable="true" ma:displayName="TestChoix" ma:format="Dropdown" ma:internalName="TestChoix" ma:readOnly="false">
      <xsd:simpleType>
        <xsd:restriction base="dms:Choice">
          <xsd:enumeration value="Choix 1"/>
          <xsd:enumeration value="Choix 2"/>
          <xsd:enumeration value="Choix 3"/>
        </xsd:restriction>
      </xsd:simpleType>
    </xsd:element>
    <xsd:element name="TypeD_x00e9_livrable" ma:index="10" nillable="true" ma:displayName="TypeDélivrable" ma:format="Dropdown" ma:list="f3ab7576-bd67-4b7f-aa4d-5b3d580db6b4" ma:internalName="TypeD_x00e9_livrable" ma:readOnly="false" ma:showField="Title">
      <xsd:simpleType>
        <xsd:restriction base="dms:Lookup"/>
      </xsd:simple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StatutVersion" ma:index="24" nillable="true" ma:displayName="StatutVersion" ma:default="Version courante" ma:description="Dès qu'une nouvelle version d'un fichier est déposée sur le site, changer la version précédente en &quot;Ancienne version&quot;" ma:format="RadioButtons" ma:internalName="StatutVersion">
      <xsd:simpleType>
        <xsd:restriction base="dms:Choice">
          <xsd:enumeration value="Version courante"/>
          <xsd:enumeration value="Ancienne version"/>
        </xsd:restriction>
      </xsd:simpleType>
    </xsd:element>
    <xsd:element name="Ann_x00e9_eDonn_x00e9_es" ma:index="25" nillable="true" ma:displayName="AnnéeDonnées" ma:description="année des données présentes dans le rapport" ma:format="Dropdown" ma:internalName="Ann_x00e9_eDonn_x00e9_es">
      <xsd:simpleType>
        <xsd:restriction base="dms:Choice">
          <xsd:enumeration value="2024"/>
          <xsd:enumeration value="2023"/>
          <xsd:enumeration value="2022"/>
          <xsd:enumeration value="2021"/>
        </xsd:restriction>
      </xsd:simpleType>
    </xsd:element>
    <xsd:element name="Convention" ma:index="26" nillable="true" ma:displayName="Convention" ma:description="Nouvelle nomenclature" ma:format="Dropdown" ma:internalName="Convention">
      <xsd:simpleType>
        <xsd:restriction base="dms:Choice">
          <xsd:enumeration value="Convention2025"/>
          <xsd:enumeration value="Convention2024"/>
          <xsd:enumeration value="Convention202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e9d072-4df8-46a5-9e95-ef4fc44def81" elementFormDefault="qualified">
    <xsd:import namespace="http://schemas.microsoft.com/office/2006/documentManagement/types"/>
    <xsd:import namespace="http://schemas.microsoft.com/office/infopath/2007/PartnerControls"/>
    <xsd:element name="SharedWithDetails" ma:index="11" nillable="true" ma:displayName="Partagé avec détails" ma:hidden="true" ma:internalName="SharedWithDetails" ma:readOnly="true">
      <xsd:simpleType>
        <xsd:restriction base="dms:Note"/>
      </xsd:simpleType>
    </xsd:element>
    <xsd:element name="SharedWithUsers" ma:index="16" nillable="true" ma:displayName="Partagé avec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ype de contenu"/>
        <xsd:element ref="dc:title" minOccurs="0" maxOccurs="1" ma:index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ypeD_x00e9_livrable xmlns="82bcb532-ba76-498e-904d-2f07e1c22d24">7</TypeD_x00e9_livrable>
    <_Convention xmlns="82bcb532-ba76-498e-904d-2f07e1c22d24">1</_Convention>
    <Rmq xmlns="82bcb532-ba76-498e-904d-2f07e1c22d24" xsi:nil="true"/>
    <Statut xmlns="82bcb532-ba76-498e-904d-2f07e1c22d24" xsi:nil="true"/>
    <Ann_x00e9_eDonn_x00e9_es xmlns="82bcb532-ba76-498e-904d-2f07e1c22d24">2</Ann_x00e9_eDonn_x00e9_es>
    <D_x00e9_livrable xmlns="82bcb532-ba76-498e-904d-2f07e1c22d24">21</D_x00e9_livrable>
    <CopieFichier xmlns="82bcb532-ba76-498e-904d-2f07e1c22d24">Ne Pas Copier</CopieFichier>
    <TestChoix xmlns="82bcb532-ba76-498e-904d-2f07e1c22d24" xsi:nil="true"/>
    <Convention xmlns="82bcb532-ba76-498e-904d-2f07e1c22d24" xsi:nil="true"/>
    <StatutVersion xmlns="82bcb532-ba76-498e-904d-2f07e1c22d24">Version courante</StatutVersion>
    <_Chapitre xmlns="82bcb532-ba76-498e-904d-2f07e1c22d24">1. Product,/Transfo/Renouvelable</_Chapitre>
    <_TypD_x00e9_lvrable xmlns="82bcb532-ba76-498e-904d-2f07e1c22d24" xsi:nil="true"/>
  </documentManagement>
</p:properties>
</file>

<file path=customXml/itemProps1.xml><?xml version="1.0" encoding="utf-8"?>
<ds:datastoreItem xmlns:ds="http://schemas.openxmlformats.org/officeDocument/2006/customXml" ds:itemID="{555AED08-48A2-4B57-9BBE-093309948C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733EA9-C98D-4387-B042-4BB9CEFACD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bcb532-ba76-498e-904d-2f07e1c22d24"/>
    <ds:schemaRef ds:uri="7de9d072-4df8-46a5-9e95-ef4fc44def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0BCDCD6-2626-4470-8776-1B7D8F304D3E}">
  <ds:schemaRefs>
    <ds:schemaRef ds:uri="http://schemas.microsoft.com/office/2006/documentManagement/types"/>
    <ds:schemaRef ds:uri="http://purl.org/dc/elements/1.1/"/>
    <ds:schemaRef ds:uri="http://purl.org/dc/dcmitype/"/>
    <ds:schemaRef ds:uri="82bcb532-ba76-498e-904d-2f07e1c22d24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7de9d072-4df8-46a5-9e95-ef4fc44def81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2021</vt:lpstr>
      <vt:lpstr>'2021'!Impression_des_titres</vt:lpstr>
      <vt:lpstr>'2021'!Zone_d_impression</vt:lpstr>
    </vt:vector>
  </TitlesOfParts>
  <Manager/>
  <Company>réalisé par ICEDD asbl pour le SPW</Company>
  <LinksUpToDate>false</LinksUpToDate>
  <SharedDoc>false</SharedDoc>
  <HyperlinkBase>https://energie.wallonie.be/fr/bilans-energetiques-wallons.html?IDC=6288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 énergétique wallon 2022</dc:title>
  <dc:subject/>
  <dc:creator>Pascal Simus</dc:creator>
  <cp:keywords/>
  <dc:description>Version publique, diffusion via le site portail du SPW</dc:description>
  <cp:lastModifiedBy>NOLLEVAUX Hugues</cp:lastModifiedBy>
  <cp:revision/>
  <cp:lastPrinted>2024-11-20T12:43:23Z</cp:lastPrinted>
  <dcterms:created xsi:type="dcterms:W3CDTF">2024-10-05T08:02:35Z</dcterms:created>
  <dcterms:modified xsi:type="dcterms:W3CDTF">2025-05-19T15:00:36Z</dcterms:modified>
  <cp:category/>
  <cp:contentStatus>Bilan définitif au 20/11/2024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0x010100A3581DFBBD71804AA0159412BAF26865</vt:lpwstr>
  </property>
  <property fmtid="{D5CDD505-2E9C-101B-9397-08002B2CF9AE}" pid="3" name="MediaServiceImageTags">
    <vt:lpwstr/>
  </property>
  <property fmtid="{D5CDD505-2E9C-101B-9397-08002B2CF9AE}" pid="4" name="MSIP_Label_8903f633-4a78-4eed-bb49-365e45b1f3e8_Enabled">
    <vt:lpwstr>true</vt:lpwstr>
  </property>
  <property fmtid="{D5CDD505-2E9C-101B-9397-08002B2CF9AE}" pid="5" name="MSIP_Label_8903f633-4a78-4eed-bb49-365e45b1f3e8_SetDate">
    <vt:lpwstr>2025-05-12T07:12:27Z</vt:lpwstr>
  </property>
  <property fmtid="{D5CDD505-2E9C-101B-9397-08002B2CF9AE}" pid="6" name="MSIP_Label_8903f633-4a78-4eed-bb49-365e45b1f3e8_Method">
    <vt:lpwstr>Privileged</vt:lpwstr>
  </property>
  <property fmtid="{D5CDD505-2E9C-101B-9397-08002B2CF9AE}" pid="7" name="MSIP_Label_8903f633-4a78-4eed-bb49-365e45b1f3e8_Name">
    <vt:lpwstr>8903f633-4a78-4eed-bb49-365e45b1f3e8</vt:lpwstr>
  </property>
  <property fmtid="{D5CDD505-2E9C-101B-9397-08002B2CF9AE}" pid="8" name="MSIP_Label_8903f633-4a78-4eed-bb49-365e45b1f3e8_SiteId">
    <vt:lpwstr>1f816a84-7aa6-4a56-b22a-7b3452fa8681</vt:lpwstr>
  </property>
  <property fmtid="{D5CDD505-2E9C-101B-9397-08002B2CF9AE}" pid="9" name="MSIP_Label_8903f633-4a78-4eed-bb49-365e45b1f3e8_ActionId">
    <vt:lpwstr>9322223a-8b14-4a74-b447-c80dcc7aaec5</vt:lpwstr>
  </property>
  <property fmtid="{D5CDD505-2E9C-101B-9397-08002B2CF9AE}" pid="10" name="MSIP_Label_8903f633-4a78-4eed-bb49-365e45b1f3e8_ContentBits">
    <vt:lpwstr>0</vt:lpwstr>
  </property>
</Properties>
</file>