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UB-O4040000\DEBD\4.DOMRE\42 Production\425 Méthodologie\4251 AVIS-PROPOSITIONS\Méthodologie CPMA\Consultations valeurs de référence\2024\Documents transmis pour consultation\Nouvelles installations\"/>
    </mc:Choice>
  </mc:AlternateContent>
  <xr:revisionPtr revIDLastSave="0" documentId="13_ncr:1_{1DB7B08D-1578-457C-94D6-2A6E1B91E622}" xr6:coauthVersionLast="47" xr6:coauthVersionMax="47" xr10:uidLastSave="{00000000-0000-0000-0000-000000000000}"/>
  <bookViews>
    <workbookView xWindow="-108" yWindow="-108" windowWidth="23256" windowHeight="12456" xr2:uid="{84B4E203-FCC3-364E-8738-079039B1566F}"/>
  </bookViews>
  <sheets>
    <sheet name="INTRODUCTION" sheetId="14" r:id="rId1"/>
    <sheet name="VALEURS DE REFERENCE" sheetId="11" r:id="rId2"/>
    <sheet name="SUR DOSSIER (CPMA&gt;10%)" sheetId="12" r:id="rId3"/>
    <sheet name="SUR DOSSIER (HORS CATEGORIE)" sheetId="16" r:id="rId4"/>
  </sheets>
  <definedNames>
    <definedName name="Prix_ELEC" localSheetId="0">#REF!</definedName>
    <definedName name="Prix_ELEC" localSheetId="2">#REF!</definedName>
    <definedName name="Prix_ELEC" localSheetId="3">#REF!</definedName>
    <definedName name="Prix_ELEC" localSheetId="1">#REF!</definedName>
    <definedName name="Prix_ELEC">#REF!</definedName>
    <definedName name="_xlnm.Print_Area" localSheetId="2">'SUR DOSSIER (CPMA&gt;10%)'!$A$1:$I$45</definedName>
    <definedName name="_xlnm.Print_Area" localSheetId="3">'SUR DOSSIER (HORS CATEGORIE)'!$A$1:$D$45</definedName>
    <definedName name="_xlnm.Print_Area" localSheetId="1">'VALEURS DE REFERENCE'!$A$1:$I$30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1" l="1"/>
  <c r="E15" i="12" l="1"/>
  <c r="F15" i="12" s="1"/>
  <c r="G15" i="12" s="1"/>
  <c r="H15" i="12" s="1"/>
  <c r="I15" i="12" s="1"/>
  <c r="B48" i="16"/>
  <c r="E43" i="12"/>
  <c r="F43" i="12" s="1"/>
  <c r="G43" i="12" s="1"/>
  <c r="H43" i="12" s="1"/>
  <c r="I43" i="12" s="1"/>
  <c r="E41" i="12"/>
  <c r="F41" i="12" s="1"/>
  <c r="G41" i="12" s="1"/>
  <c r="H41" i="12" s="1"/>
  <c r="I41" i="12" s="1"/>
  <c r="F14" i="11" l="1"/>
  <c r="D28" i="11"/>
  <c r="F28" i="11"/>
  <c r="G28" i="11"/>
  <c r="H28" i="11"/>
  <c r="I28" i="11"/>
  <c r="I14" i="11" l="1"/>
</calcChain>
</file>

<file path=xl/sharedStrings.xml><?xml version="1.0" encoding="utf-8"?>
<sst xmlns="http://schemas.openxmlformats.org/spreadsheetml/2006/main" count="534" uniqueCount="136">
  <si>
    <t>-</t>
  </si>
  <si>
    <t>kW</t>
  </si>
  <si>
    <t>PARAMETRES TECHNIQUES</t>
  </si>
  <si>
    <t>Pend</t>
  </si>
  <si>
    <t>Ue</t>
  </si>
  <si>
    <t>Heures/an</t>
  </si>
  <si>
    <t>PARAMETRES ECONOMIQUES</t>
  </si>
  <si>
    <t>CAPEX</t>
  </si>
  <si>
    <t>EUR HTVA/kWe</t>
  </si>
  <si>
    <t>SUB</t>
  </si>
  <si>
    <t>Frais d'exploitation et de maintenance</t>
  </si>
  <si>
    <t>OPEX</t>
  </si>
  <si>
    <t>EUR HTVA/kWe.an</t>
  </si>
  <si>
    <t>PARAMETRES FINANCIERS</t>
  </si>
  <si>
    <t>Durée de vie économique</t>
  </si>
  <si>
    <t>n</t>
  </si>
  <si>
    <t>Années</t>
  </si>
  <si>
    <t>Part fonds propres</t>
  </si>
  <si>
    <t>g</t>
  </si>
  <si>
    <t>%</t>
  </si>
  <si>
    <t>Taux de rentabilité sur fonds propres</t>
  </si>
  <si>
    <t>rE</t>
  </si>
  <si>
    <t>Taux d'intérêt capital emprunté (dette)</t>
  </si>
  <si>
    <t>rD</t>
  </si>
  <si>
    <t>l</t>
  </si>
  <si>
    <t>Tarif d'injection appliqué par le gestionnaire de réseau</t>
  </si>
  <si>
    <t>T(1) INJ</t>
  </si>
  <si>
    <t>EUR HTVA/MWhe</t>
  </si>
  <si>
    <t>PARAMETRES D'INDEXATION</t>
  </si>
  <si>
    <t>INDEX</t>
  </si>
  <si>
    <t>%/an</t>
  </si>
  <si>
    <t>Durée d'utilisation nouvelle unité</t>
  </si>
  <si>
    <t>Coût d'investissement initial</t>
  </si>
  <si>
    <t>Contexte :</t>
  </si>
  <si>
    <t>Objet :</t>
  </si>
  <si>
    <t>Cadre légal :</t>
  </si>
  <si>
    <t>Avertissement :</t>
  </si>
  <si>
    <t>Version du :</t>
  </si>
  <si>
    <t>Contact :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</si>
  <si>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</si>
  <si>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Délai de mise en service</t>
  </si>
  <si>
    <t>D</t>
  </si>
  <si>
    <t>Année de mise en service</t>
  </si>
  <si>
    <t>T(1)</t>
  </si>
  <si>
    <t>P BE-MARKET (1)</t>
  </si>
  <si>
    <t>REF</t>
  </si>
  <si>
    <t>Dossier</t>
  </si>
  <si>
    <t>]0 - 5]</t>
  </si>
  <si>
    <t>]5 - 10]</t>
  </si>
  <si>
    <t>]10 - 100]</t>
  </si>
  <si>
    <t>] 1000 - [</t>
  </si>
  <si>
    <t>Durée de vie turbine hydraulique</t>
  </si>
  <si>
    <t>R</t>
  </si>
  <si>
    <t>Année</t>
  </si>
  <si>
    <t>OPEX_R</t>
  </si>
  <si>
    <t>Délai versement aide</t>
  </si>
  <si>
    <t>D_SUB</t>
  </si>
  <si>
    <t>année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</si>
  <si>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</si>
  <si>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t>CV/MWh</t>
  </si>
  <si>
    <t xml:space="preserve">Taux d'octroi (1) </t>
  </si>
  <si>
    <t xml:space="preserve">TAUX D'OCTROI CV </t>
  </si>
  <si>
    <t>Taux d'octroi de CV compensation</t>
  </si>
  <si>
    <t>EUR/CV</t>
  </si>
  <si>
    <t>Prix de marché certificats verts</t>
  </si>
  <si>
    <t>EUR/MWh</t>
  </si>
  <si>
    <t>Spma (1)</t>
  </si>
  <si>
    <t>Surcoût de production moyen actualisé</t>
  </si>
  <si>
    <t>VALEUR ELECTRICITE VERTE PRODUITE</t>
  </si>
  <si>
    <t>P(1) LGO-INJ</t>
  </si>
  <si>
    <t>Prix de vente LGO</t>
  </si>
  <si>
    <t>Décote intermittence</t>
  </si>
  <si>
    <t>PARAMETRES DE MARCHE</t>
  </si>
  <si>
    <t>CPMA (1)</t>
  </si>
  <si>
    <t>COUT DE PRODUCTION MOYEN ACTUALISE</t>
  </si>
  <si>
    <t>CMPC</t>
  </si>
  <si>
    <t>Coût moyen pondéré du capital</t>
  </si>
  <si>
    <t>%CAPEX</t>
  </si>
  <si>
    <t>Taux de subsidiation net</t>
  </si>
  <si>
    <t>Puissance électrique nette développable</t>
  </si>
  <si>
    <t>T-MT</t>
  </si>
  <si>
    <t>MT</t>
  </si>
  <si>
    <t>T-BT</t>
  </si>
  <si>
    <t>BT</t>
  </si>
  <si>
    <t>Niveau de tension</t>
  </si>
  <si>
    <t>RACCORDEMENT RESEAU</t>
  </si>
  <si>
    <t>]500 - 1000]</t>
  </si>
  <si>
    <t>]100 - 500]</t>
  </si>
  <si>
    <t>Unité de production</t>
  </si>
  <si>
    <t>CLASSES DE PUISSANCE</t>
  </si>
  <si>
    <t>Unité</t>
  </si>
  <si>
    <t>Symbole</t>
  </si>
  <si>
    <t>CATEGORIES</t>
  </si>
  <si>
    <r>
      <t xml:space="preserve">Au fil de l'eau (Hauteur de chute </t>
    </r>
    <r>
      <rPr>
        <b/>
        <sz val="12"/>
        <rFont val="Calibri (Corps)"/>
      </rPr>
      <t>&lt; 10 m</t>
    </r>
    <r>
      <rPr>
        <b/>
        <sz val="12"/>
        <rFont val="Calibri"/>
        <family val="2"/>
        <scheme val="minor"/>
      </rPr>
      <t>)</t>
    </r>
  </si>
  <si>
    <r>
      <t>Taux d'octroi</t>
    </r>
    <r>
      <rPr>
        <i/>
        <vertAlign val="subscript"/>
        <sz val="10.5"/>
        <rFont val="Arial"/>
        <family val="2"/>
      </rPr>
      <t xml:space="preserve">compensation </t>
    </r>
    <r>
      <rPr>
        <i/>
        <sz val="10.5"/>
        <rFont val="Arial"/>
        <family val="2"/>
      </rPr>
      <t xml:space="preserve">(1) </t>
    </r>
  </si>
  <si>
    <r>
      <t>V</t>
    </r>
    <r>
      <rPr>
        <b/>
        <vertAlign val="subscript"/>
        <sz val="12"/>
        <rFont val="Calibri (Corps)"/>
      </rPr>
      <t>ELEC_VERTE</t>
    </r>
    <r>
      <rPr>
        <b/>
        <sz val="12"/>
        <rFont val="Calibri"/>
        <family val="2"/>
        <scheme val="minor"/>
      </rPr>
      <t xml:space="preserve"> (1)</t>
    </r>
  </si>
  <si>
    <t>MAX 1,5 x REF</t>
  </si>
  <si>
    <t>MIN 2000h</t>
  </si>
  <si>
    <r>
      <t xml:space="preserve">Le présent fichier reprend également la liste des paramètres techniques et économiques pour lesquels une </t>
    </r>
    <r>
      <rPr>
        <b/>
        <sz val="12"/>
        <color theme="1"/>
        <rFont val="Calibri"/>
        <family val="2"/>
        <scheme val="minor"/>
      </rPr>
      <t>valeur propre à l'unité de production</t>
    </r>
    <r>
      <rPr>
        <sz val="12"/>
        <color theme="1"/>
        <rFont val="Calibri"/>
        <family val="2"/>
        <scheme val="minor"/>
      </rPr>
      <t xml:space="preserve">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</t>
    </r>
    <r>
      <rPr>
        <sz val="12"/>
        <color theme="1"/>
        <rFont val="Calibri"/>
        <family val="2"/>
        <scheme val="minor"/>
      </rPr>
      <t xml:space="preserve"> retenus le cas échéant. </t>
    </r>
  </si>
  <si>
    <t>Sources:</t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</si>
  <si>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</si>
  <si>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annexé.</t>
    </r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</si>
  <si>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</si>
  <si>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</si>
  <si>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t>[5] Arrêté ministériel du 12 mars 2007 relatif au procédures et code de comptage de l'électricité produite à partir de sources d'énergie renouvelables et/ou de cogénération en Région wallonne</t>
  </si>
  <si>
    <t>consultations.certificatsverts@spw.wallonie.be</t>
  </si>
  <si>
    <t>Proposition de valeurs de référence - Nouvelle unité - HYDRO</t>
  </si>
  <si>
    <r>
      <t xml:space="preserve">Au fil de l'eau (Hauteur de chute </t>
    </r>
    <r>
      <rPr>
        <b/>
        <sz val="12"/>
        <color theme="1"/>
        <rFont val="Calibri (Corps)"/>
      </rPr>
      <t>&lt; 10 m</t>
    </r>
    <r>
      <rPr>
        <b/>
        <sz val="12"/>
        <color theme="1"/>
        <rFont val="Calibri"/>
        <family val="2"/>
        <scheme val="minor"/>
      </rPr>
      <t>)</t>
    </r>
  </si>
  <si>
    <r>
      <t xml:space="preserve">Prix </t>
    </r>
    <r>
      <rPr>
        <vertAlign val="subscript"/>
        <sz val="12"/>
        <rFont val="Calibri (Corps)"/>
      </rPr>
      <t>CV</t>
    </r>
    <r>
      <rPr>
        <sz val="12"/>
        <rFont val="Calibri"/>
        <family val="2"/>
        <scheme val="minor"/>
      </rPr>
      <t xml:space="preserve"> (1)</t>
    </r>
  </si>
  <si>
    <t>HORS CATEGORIE</t>
  </si>
  <si>
    <t>REF catégorie ]1000-[</t>
  </si>
  <si>
    <t>MAX 150% REF Catégorie ]1000-[</t>
  </si>
  <si>
    <t>Valeur non ouverte à un traitement sur dossier par AGW</t>
  </si>
  <si>
    <t>Valeur non ouverte à un traitement sur dossier sur proposition du SPW</t>
  </si>
  <si>
    <t>Valeur ouverte à un traitement sur dossier sur propsition du SPW</t>
  </si>
  <si>
    <t>Commentaire SPW</t>
  </si>
  <si>
    <t>Résultat de calcul</t>
  </si>
  <si>
    <t>Coût de remplacement turbine hydraulique</t>
  </si>
  <si>
    <t>Prix de vente sur le marché de gros en Belgique</t>
  </si>
  <si>
    <t>MIN  2000</t>
  </si>
  <si>
    <t>Valeur ouverte à un traitement sur dossier sur proposition du SPW</t>
  </si>
  <si>
    <t>Consultation des acteurs de marché du 24/06/2024 au 24/07/2024</t>
  </si>
  <si>
    <r>
      <t xml:space="preserve">Le présent fichier reprend les </t>
    </r>
    <r>
      <rPr>
        <b/>
        <sz val="12"/>
        <color theme="1"/>
        <rFont val="Calibri"/>
        <family val="2"/>
        <scheme val="minor"/>
      </rPr>
      <t>valeurs de référence</t>
    </r>
    <r>
      <rPr>
        <sz val="12"/>
        <color theme="1"/>
        <rFont val="Calibri"/>
        <family val="2"/>
        <scheme val="minor"/>
      </rPr>
      <t xml:space="preserve"> des paramètres techniques, économiques, financiers et de marché proposées pour chaque catégorie d'installation. Ces valeurs de référence sont applicables, le cas échéant, pour toute nouvelle demande introduite </t>
    </r>
    <r>
      <rPr>
        <b/>
        <sz val="12"/>
        <color theme="1"/>
        <rFont val="Calibri"/>
        <family val="2"/>
        <scheme val="minor"/>
      </rPr>
      <t xml:space="preserve">à partir du 1er janvier 2025. </t>
    </r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</si>
  <si>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 xml:space="preserve">arrêtés par le Ministre pour toute demande introduite en 2024, </t>
    </r>
    <r>
      <rPr>
        <sz val="12"/>
        <color theme="1"/>
        <rFont val="Calibri"/>
        <family val="2"/>
        <scheme val="minor"/>
      </rPr>
      <t>sauf pour certains paramètres identifiés dans la proposition.</t>
    </r>
  </si>
  <si>
    <t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</t>
  </si>
  <si>
    <t>24.06.2024</t>
  </si>
  <si>
    <t>Part investissement</t>
  </si>
  <si>
    <t>CPMA_CAPEX</t>
  </si>
  <si>
    <t>Part frais d'exploitation</t>
  </si>
  <si>
    <t>CPMA_OPEX</t>
  </si>
  <si>
    <t>Part combustibles</t>
  </si>
  <si>
    <t>CPMA(1)_FUEL</t>
  </si>
  <si>
    <t>Part réduction de coût via la valorisation de chaleur</t>
  </si>
  <si>
    <t>CPMA(1)_HEAT</t>
  </si>
  <si>
    <t>[ 0 - 100 % ]</t>
  </si>
  <si>
    <t>HYDRO - RESERVATION CV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</si>
</sst>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rgb="FF000000"/>
      <name val="Calibri"/>
      <family val="2"/>
      <scheme val="minor"/>
    </font>
    <font>
      <sz val="12"/>
      <color theme="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 (Corps)"/>
    </font>
    <font>
      <b/>
      <sz val="10.5"/>
      <name val="Arial"/>
      <family val="2"/>
    </font>
    <font>
      <sz val="10.5"/>
      <name val="Arial"/>
      <family val="2"/>
    </font>
    <font>
      <i/>
      <sz val="12"/>
      <name val="Calibri"/>
      <family val="2"/>
      <scheme val="minor"/>
    </font>
    <font>
      <i/>
      <sz val="10.5"/>
      <name val="Arial"/>
      <family val="2"/>
    </font>
    <font>
      <i/>
      <vertAlign val="subscript"/>
      <sz val="10.5"/>
      <name val="Arial"/>
      <family val="2"/>
    </font>
    <font>
      <b/>
      <vertAlign val="subscript"/>
      <sz val="12"/>
      <name val="Calibri (Corps)"/>
    </font>
    <font>
      <sz val="11"/>
      <name val="Calibri"/>
      <family val="2"/>
      <scheme val="minor"/>
    </font>
    <font>
      <sz val="12"/>
      <name val="Calibri"/>
      <family val="2"/>
    </font>
    <font>
      <sz val="12"/>
      <name val="Symbol"/>
      <family val="1"/>
      <charset val="2"/>
    </font>
    <font>
      <b/>
      <sz val="12"/>
      <color theme="1"/>
      <name val="Calibri (Corps)"/>
    </font>
    <font>
      <vertAlign val="subscript"/>
      <sz val="12"/>
      <name val="Calibri (Corps)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14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2" applyFill="1"/>
    <xf numFmtId="0" fontId="6" fillId="2" borderId="0" xfId="0" quotePrefix="1" applyFont="1" applyFill="1"/>
    <xf numFmtId="10" fontId="0" fillId="2" borderId="0" xfId="0" applyNumberFormat="1" applyFill="1"/>
    <xf numFmtId="0" fontId="7" fillId="2" borderId="0" xfId="0" applyFont="1" applyFill="1"/>
    <xf numFmtId="0" fontId="4" fillId="0" borderId="0" xfId="2"/>
    <xf numFmtId="0" fontId="0" fillId="2" borderId="4" xfId="0" applyFill="1" applyBorder="1"/>
    <xf numFmtId="0" fontId="0" fillId="2" borderId="5" xfId="0" applyFill="1" applyBorder="1"/>
    <xf numFmtId="0" fontId="11" fillId="2" borderId="6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8" fillId="4" borderId="0" xfId="0" applyFont="1" applyFill="1"/>
    <xf numFmtId="9" fontId="0" fillId="2" borderId="0" xfId="1" applyFont="1" applyFill="1"/>
    <xf numFmtId="0" fontId="0" fillId="4" borderId="0" xfId="0" applyFill="1"/>
    <xf numFmtId="0" fontId="11" fillId="2" borderId="4" xfId="0" applyFont="1" applyFill="1" applyBorder="1"/>
    <xf numFmtId="0" fontId="11" fillId="2" borderId="0" xfId="0" applyFont="1" applyFill="1"/>
    <xf numFmtId="3" fontId="11" fillId="2" borderId="4" xfId="0" applyNumberFormat="1" applyFont="1" applyFill="1" applyBorder="1"/>
    <xf numFmtId="3" fontId="11" fillId="2" borderId="0" xfId="0" applyNumberFormat="1" applyFont="1" applyFill="1"/>
    <xf numFmtId="0" fontId="0" fillId="2" borderId="8" xfId="0" applyFill="1" applyBorder="1"/>
    <xf numFmtId="0" fontId="11" fillId="2" borderId="7" xfId="0" applyFont="1" applyFill="1" applyBorder="1"/>
    <xf numFmtId="2" fontId="11" fillId="2" borderId="4" xfId="0" applyNumberFormat="1" applyFont="1" applyFill="1" applyBorder="1"/>
    <xf numFmtId="9" fontId="11" fillId="2" borderId="4" xfId="1" applyFont="1" applyFill="1" applyBorder="1"/>
    <xf numFmtId="9" fontId="11" fillId="2" borderId="0" xfId="1" applyFont="1" applyFill="1" applyBorder="1"/>
    <xf numFmtId="0" fontId="12" fillId="2" borderId="0" xfId="0" applyFont="1" applyFill="1"/>
    <xf numFmtId="0" fontId="3" fillId="2" borderId="0" xfId="0" applyFont="1" applyFill="1" applyAlignment="1">
      <alignment horizontal="center"/>
    </xf>
    <xf numFmtId="0" fontId="3" fillId="6" borderId="0" xfId="0" applyFont="1" applyFill="1"/>
    <xf numFmtId="0" fontId="0" fillId="6" borderId="0" xfId="0" applyFill="1"/>
    <xf numFmtId="0" fontId="3" fillId="5" borderId="3" xfId="0" applyFont="1" applyFill="1" applyBorder="1"/>
    <xf numFmtId="0" fontId="3" fillId="5" borderId="2" xfId="0" applyFont="1" applyFill="1" applyBorder="1"/>
    <xf numFmtId="0" fontId="3" fillId="5" borderId="1" xfId="0" applyFont="1" applyFill="1" applyBorder="1"/>
    <xf numFmtId="0" fontId="3" fillId="5" borderId="2" xfId="0" applyFont="1" applyFill="1" applyBorder="1" applyAlignment="1">
      <alignment horizontal="right"/>
    </xf>
    <xf numFmtId="0" fontId="13" fillId="5" borderId="2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0" fillId="5" borderId="2" xfId="0" applyFill="1" applyBorder="1"/>
    <xf numFmtId="0" fontId="0" fillId="5" borderId="1" xfId="0" applyFill="1" applyBorder="1"/>
    <xf numFmtId="0" fontId="11" fillId="5" borderId="2" xfId="0" applyFont="1" applyFill="1" applyBorder="1"/>
    <xf numFmtId="0" fontId="11" fillId="5" borderId="1" xfId="0" applyFont="1" applyFill="1" applyBorder="1"/>
    <xf numFmtId="0" fontId="2" fillId="2" borderId="0" xfId="3" applyFill="1"/>
    <xf numFmtId="0" fontId="9" fillId="2" borderId="0" xfId="3" applyFont="1" applyFill="1"/>
    <xf numFmtId="0" fontId="2" fillId="2" borderId="0" xfId="3" applyFill="1" applyAlignment="1">
      <alignment horizontal="left"/>
    </xf>
    <xf numFmtId="0" fontId="11" fillId="2" borderId="4" xfId="3" applyFont="1" applyFill="1" applyBorder="1"/>
    <xf numFmtId="0" fontId="16" fillId="2" borderId="0" xfId="3" applyFont="1" applyFill="1"/>
    <xf numFmtId="0" fontId="11" fillId="2" borderId="5" xfId="3" applyFont="1" applyFill="1" applyBorder="1" applyAlignment="1">
      <alignment horizontal="left"/>
    </xf>
    <xf numFmtId="0" fontId="11" fillId="2" borderId="0" xfId="3" applyFont="1" applyFill="1"/>
    <xf numFmtId="0" fontId="11" fillId="2" borderId="5" xfId="3" applyFont="1" applyFill="1" applyBorder="1"/>
    <xf numFmtId="0" fontId="11" fillId="2" borderId="6" xfId="3" applyFont="1" applyFill="1" applyBorder="1"/>
    <xf numFmtId="0" fontId="11" fillId="2" borderId="7" xfId="3" applyFont="1" applyFill="1" applyBorder="1"/>
    <xf numFmtId="0" fontId="11" fillId="2" borderId="8" xfId="3" applyFont="1" applyFill="1" applyBorder="1" applyAlignment="1">
      <alignment horizontal="left"/>
    </xf>
    <xf numFmtId="0" fontId="22" fillId="2" borderId="0" xfId="3" applyFont="1" applyFill="1"/>
    <xf numFmtId="0" fontId="23" fillId="2" borderId="0" xfId="3" applyFont="1" applyFill="1"/>
    <xf numFmtId="3" fontId="2" fillId="2" borderId="0" xfId="3" applyNumberFormat="1" applyFill="1"/>
    <xf numFmtId="0" fontId="11" fillId="2" borderId="8" xfId="3" applyFont="1" applyFill="1" applyBorder="1"/>
    <xf numFmtId="0" fontId="3" fillId="2" borderId="0" xfId="3" applyFont="1" applyFill="1" applyAlignment="1">
      <alignment horizontal="left"/>
    </xf>
    <xf numFmtId="0" fontId="3" fillId="2" borderId="0" xfId="3" applyFont="1" applyFill="1"/>
    <xf numFmtId="0" fontId="3" fillId="6" borderId="0" xfId="3" applyFont="1" applyFill="1"/>
    <xf numFmtId="0" fontId="2" fillId="6" borderId="0" xfId="3" applyFill="1"/>
    <xf numFmtId="0" fontId="3" fillId="7" borderId="3" xfId="0" applyFont="1" applyFill="1" applyBorder="1"/>
    <xf numFmtId="0" fontId="3" fillId="7" borderId="2" xfId="0" applyFont="1" applyFill="1" applyBorder="1"/>
    <xf numFmtId="0" fontId="3" fillId="7" borderId="1" xfId="0" applyFont="1" applyFill="1" applyBorder="1"/>
    <xf numFmtId="0" fontId="13" fillId="7" borderId="3" xfId="3" applyFont="1" applyFill="1" applyBorder="1"/>
    <xf numFmtId="0" fontId="13" fillId="7" borderId="2" xfId="3" applyFont="1" applyFill="1" applyBorder="1"/>
    <xf numFmtId="0" fontId="13" fillId="7" borderId="1" xfId="3" applyFont="1" applyFill="1" applyBorder="1"/>
    <xf numFmtId="0" fontId="13" fillId="7" borderId="3" xfId="3" applyFont="1" applyFill="1" applyBorder="1" applyAlignment="1">
      <alignment horizontal="left"/>
    </xf>
    <xf numFmtId="0" fontId="15" fillId="7" borderId="2" xfId="3" applyFont="1" applyFill="1" applyBorder="1"/>
    <xf numFmtId="0" fontId="13" fillId="5" borderId="3" xfId="3" applyFont="1" applyFill="1" applyBorder="1"/>
    <xf numFmtId="0" fontId="13" fillId="5" borderId="2" xfId="3" applyFont="1" applyFill="1" applyBorder="1"/>
    <xf numFmtId="0" fontId="13" fillId="5" borderId="1" xfId="3" applyFont="1" applyFill="1" applyBorder="1"/>
    <xf numFmtId="0" fontId="11" fillId="5" borderId="2" xfId="3" applyFont="1" applyFill="1" applyBorder="1"/>
    <xf numFmtId="0" fontId="11" fillId="5" borderId="1" xfId="3" applyFont="1" applyFill="1" applyBorder="1"/>
    <xf numFmtId="0" fontId="11" fillId="2" borderId="0" xfId="0" applyFont="1" applyFill="1" applyAlignment="1">
      <alignment horizontal="right"/>
    </xf>
    <xf numFmtId="0" fontId="11" fillId="2" borderId="4" xfId="0" applyFont="1" applyFill="1" applyBorder="1" applyAlignment="1">
      <alignment horizontal="right"/>
    </xf>
    <xf numFmtId="9" fontId="0" fillId="2" borderId="0" xfId="4" applyFont="1" applyFill="1" applyBorder="1"/>
    <xf numFmtId="3" fontId="11" fillId="2" borderId="7" xfId="0" applyNumberFormat="1" applyFont="1" applyFill="1" applyBorder="1"/>
    <xf numFmtId="3" fontId="11" fillId="2" borderId="6" xfId="0" applyNumberFormat="1" applyFont="1" applyFill="1" applyBorder="1"/>
    <xf numFmtId="10" fontId="11" fillId="2" borderId="0" xfId="1" applyNumberFormat="1" applyFont="1" applyFill="1" applyBorder="1"/>
    <xf numFmtId="10" fontId="11" fillId="2" borderId="4" xfId="1" applyNumberFormat="1" applyFont="1" applyFill="1" applyBorder="1"/>
    <xf numFmtId="10" fontId="11" fillId="2" borderId="7" xfId="0" applyNumberFormat="1" applyFont="1" applyFill="1" applyBorder="1"/>
    <xf numFmtId="10" fontId="11" fillId="2" borderId="6" xfId="0" applyNumberFormat="1" applyFont="1" applyFill="1" applyBorder="1"/>
    <xf numFmtId="10" fontId="0" fillId="2" borderId="0" xfId="1" applyNumberFormat="1" applyFont="1" applyFill="1" applyBorder="1"/>
    <xf numFmtId="10" fontId="0" fillId="2" borderId="4" xfId="1" applyNumberFormat="1" applyFont="1" applyFill="1" applyBorder="1"/>
    <xf numFmtId="2" fontId="0" fillId="2" borderId="0" xfId="0" applyNumberFormat="1" applyFill="1"/>
    <xf numFmtId="2" fontId="0" fillId="2" borderId="4" xfId="0" applyNumberFormat="1" applyFill="1" applyBorder="1"/>
    <xf numFmtId="0" fontId="3" fillId="6" borderId="0" xfId="3" applyFont="1" applyFill="1" applyAlignment="1">
      <alignment horizontal="center"/>
    </xf>
    <xf numFmtId="0" fontId="3" fillId="2" borderId="0" xfId="3" applyFont="1" applyFill="1" applyAlignment="1">
      <alignment horizontal="center"/>
    </xf>
    <xf numFmtId="0" fontId="2" fillId="2" borderId="0" xfId="3" applyFill="1" applyAlignment="1">
      <alignment horizontal="center"/>
    </xf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10" fillId="8" borderId="8" xfId="0" applyFont="1" applyFill="1" applyBorder="1"/>
    <xf numFmtId="0" fontId="10" fillId="8" borderId="7" xfId="0" applyFont="1" applyFill="1" applyBorder="1"/>
    <xf numFmtId="0" fontId="10" fillId="8" borderId="6" xfId="0" applyFont="1" applyFill="1" applyBorder="1"/>
    <xf numFmtId="10" fontId="10" fillId="8" borderId="7" xfId="1" applyNumberFormat="1" applyFont="1" applyFill="1" applyBorder="1"/>
    <xf numFmtId="10" fontId="10" fillId="8" borderId="6" xfId="1" applyNumberFormat="1" applyFont="1" applyFill="1" applyBorder="1"/>
    <xf numFmtId="0" fontId="13" fillId="5" borderId="1" xfId="3" applyFont="1" applyFill="1" applyBorder="1" applyAlignment="1">
      <alignment horizontal="center"/>
    </xf>
    <xf numFmtId="0" fontId="11" fillId="2" borderId="4" xfId="3" applyFont="1" applyFill="1" applyBorder="1" applyAlignment="1">
      <alignment horizontal="center"/>
    </xf>
    <xf numFmtId="0" fontId="11" fillId="5" borderId="1" xfId="3" applyFont="1" applyFill="1" applyBorder="1" applyAlignment="1">
      <alignment horizontal="center"/>
    </xf>
    <xf numFmtId="3" fontId="11" fillId="2" borderId="4" xfId="3" applyNumberFormat="1" applyFont="1" applyFill="1" applyBorder="1" applyAlignment="1">
      <alignment horizontal="center"/>
    </xf>
    <xf numFmtId="3" fontId="11" fillId="2" borderId="6" xfId="3" applyNumberFormat="1" applyFont="1" applyFill="1" applyBorder="1" applyAlignment="1">
      <alignment horizontal="center"/>
    </xf>
    <xf numFmtId="0" fontId="11" fillId="5" borderId="9" xfId="3" applyFont="1" applyFill="1" applyBorder="1" applyAlignment="1">
      <alignment horizontal="center"/>
    </xf>
    <xf numFmtId="3" fontId="11" fillId="3" borderId="4" xfId="3" applyNumberFormat="1" applyFont="1" applyFill="1" applyBorder="1" applyAlignment="1">
      <alignment horizontal="center"/>
    </xf>
    <xf numFmtId="2" fontId="11" fillId="7" borderId="1" xfId="3" applyNumberFormat="1" applyFont="1" applyFill="1" applyBorder="1" applyAlignment="1">
      <alignment horizontal="center"/>
    </xf>
    <xf numFmtId="4" fontId="13" fillId="5" borderId="1" xfId="3" applyNumberFormat="1" applyFont="1" applyFill="1" applyBorder="1" applyAlignment="1">
      <alignment horizontal="center"/>
    </xf>
    <xf numFmtId="0" fontId="11" fillId="2" borderId="6" xfId="3" applyFont="1" applyFill="1" applyBorder="1" applyAlignment="1">
      <alignment horizontal="center"/>
    </xf>
    <xf numFmtId="0" fontId="11" fillId="3" borderId="9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3" fontId="11" fillId="3" borderId="6" xfId="3" applyNumberFormat="1" applyFont="1" applyFill="1" applyBorder="1" applyAlignment="1">
      <alignment horizontal="center"/>
    </xf>
    <xf numFmtId="9" fontId="11" fillId="3" borderId="4" xfId="4" applyFont="1" applyFill="1" applyBorder="1" applyAlignment="1">
      <alignment horizontal="center"/>
    </xf>
    <xf numFmtId="10" fontId="11" fillId="2" borderId="4" xfId="4" applyNumberFormat="1" applyFont="1" applyFill="1" applyBorder="1" applyAlignment="1">
      <alignment horizontal="center"/>
    </xf>
    <xf numFmtId="0" fontId="2" fillId="3" borderId="0" xfId="3" applyFill="1"/>
    <xf numFmtId="0" fontId="0" fillId="2" borderId="0" xfId="3" applyFont="1" applyFill="1"/>
    <xf numFmtId="0" fontId="3" fillId="5" borderId="11" xfId="0" applyFont="1" applyFill="1" applyBorder="1"/>
    <xf numFmtId="0" fontId="0" fillId="5" borderId="10" xfId="0" applyFill="1" applyBorder="1"/>
    <xf numFmtId="0" fontId="0" fillId="5" borderId="9" xfId="0" applyFill="1" applyBorder="1"/>
    <xf numFmtId="0" fontId="11" fillId="5" borderId="10" xfId="0" applyFont="1" applyFill="1" applyBorder="1"/>
    <xf numFmtId="0" fontId="11" fillId="5" borderId="9" xfId="0" applyFont="1" applyFill="1" applyBorder="1"/>
    <xf numFmtId="2" fontId="11" fillId="2" borderId="0" xfId="0" applyNumberFormat="1" applyFont="1" applyFill="1"/>
    <xf numFmtId="1" fontId="11" fillId="2" borderId="0" xfId="0" applyNumberFormat="1" applyFont="1" applyFill="1"/>
    <xf numFmtId="0" fontId="0" fillId="2" borderId="11" xfId="0" applyFill="1" applyBorder="1"/>
    <xf numFmtId="0" fontId="0" fillId="2" borderId="10" xfId="0" applyFill="1" applyBorder="1"/>
    <xf numFmtId="3" fontId="11" fillId="2" borderId="10" xfId="0" applyNumberFormat="1" applyFont="1" applyFill="1" applyBorder="1"/>
    <xf numFmtId="3" fontId="11" fillId="2" borderId="9" xfId="0" applyNumberFormat="1" applyFont="1" applyFill="1" applyBorder="1"/>
    <xf numFmtId="1" fontId="11" fillId="2" borderId="4" xfId="0" applyNumberFormat="1" applyFont="1" applyFill="1" applyBorder="1"/>
    <xf numFmtId="0" fontId="0" fillId="2" borderId="9" xfId="0" applyFill="1" applyBorder="1"/>
    <xf numFmtId="0" fontId="13" fillId="5" borderId="11" xfId="3" applyFont="1" applyFill="1" applyBorder="1"/>
    <xf numFmtId="0" fontId="11" fillId="5" borderId="10" xfId="3" applyFont="1" applyFill="1" applyBorder="1"/>
    <xf numFmtId="0" fontId="11" fillId="5" borderId="9" xfId="3" applyFont="1" applyFill="1" applyBorder="1"/>
    <xf numFmtId="0" fontId="11" fillId="2" borderId="11" xfId="3" applyFont="1" applyFill="1" applyBorder="1"/>
    <xf numFmtId="0" fontId="11" fillId="2" borderId="10" xfId="3" applyFont="1" applyFill="1" applyBorder="1"/>
    <xf numFmtId="3" fontId="11" fillId="3" borderId="9" xfId="3" applyNumberFormat="1" applyFont="1" applyFill="1" applyBorder="1" applyAlignment="1">
      <alignment horizontal="center"/>
    </xf>
    <xf numFmtId="0" fontId="11" fillId="2" borderId="9" xfId="3" applyFont="1" applyFill="1" applyBorder="1"/>
    <xf numFmtId="2" fontId="3" fillId="7" borderId="2" xfId="0" applyNumberFormat="1" applyFont="1" applyFill="1" applyBorder="1"/>
    <xf numFmtId="2" fontId="3" fillId="7" borderId="1" xfId="0" applyNumberFormat="1" applyFont="1" applyFill="1" applyBorder="1"/>
    <xf numFmtId="0" fontId="11" fillId="2" borderId="0" xfId="3" applyFont="1" applyFill="1" applyAlignment="1">
      <alignment horizontal="right"/>
    </xf>
    <xf numFmtId="0" fontId="11" fillId="2" borderId="9" xfId="3" applyFont="1" applyFill="1" applyBorder="1" applyAlignment="1">
      <alignment horizontal="right"/>
    </xf>
    <xf numFmtId="0" fontId="11" fillId="2" borderId="4" xfId="3" applyFont="1" applyFill="1" applyBorder="1" applyAlignment="1">
      <alignment horizontal="right"/>
    </xf>
    <xf numFmtId="0" fontId="11" fillId="5" borderId="2" xfId="3" applyFont="1" applyFill="1" applyBorder="1" applyAlignment="1">
      <alignment horizontal="right"/>
    </xf>
    <xf numFmtId="0" fontId="11" fillId="5" borderId="1" xfId="3" applyFont="1" applyFill="1" applyBorder="1" applyAlignment="1">
      <alignment horizontal="right"/>
    </xf>
    <xf numFmtId="3" fontId="11" fillId="2" borderId="0" xfId="3" applyNumberFormat="1" applyFont="1" applyFill="1" applyAlignment="1">
      <alignment horizontal="right"/>
    </xf>
    <xf numFmtId="3" fontId="11" fillId="2" borderId="4" xfId="3" applyNumberFormat="1" applyFont="1" applyFill="1" applyBorder="1" applyAlignment="1">
      <alignment horizontal="right"/>
    </xf>
    <xf numFmtId="9" fontId="21" fillId="3" borderId="0" xfId="4" applyFont="1" applyFill="1" applyAlignment="1">
      <alignment horizontal="right"/>
    </xf>
    <xf numFmtId="9" fontId="21" fillId="3" borderId="4" xfId="4" applyFont="1" applyFill="1" applyBorder="1" applyAlignment="1">
      <alignment horizontal="right"/>
    </xf>
    <xf numFmtId="3" fontId="11" fillId="2" borderId="7" xfId="3" applyNumberFormat="1" applyFont="1" applyFill="1" applyBorder="1" applyAlignment="1">
      <alignment horizontal="right"/>
    </xf>
    <xf numFmtId="3" fontId="11" fillId="2" borderId="6" xfId="3" applyNumberFormat="1" applyFont="1" applyFill="1" applyBorder="1" applyAlignment="1">
      <alignment horizontal="right"/>
    </xf>
    <xf numFmtId="0" fontId="11" fillId="5" borderId="10" xfId="3" applyFont="1" applyFill="1" applyBorder="1" applyAlignment="1">
      <alignment horizontal="right"/>
    </xf>
    <xf numFmtId="0" fontId="11" fillId="5" borderId="9" xfId="3" applyFont="1" applyFill="1" applyBorder="1" applyAlignment="1">
      <alignment horizontal="right"/>
    </xf>
    <xf numFmtId="3" fontId="11" fillId="3" borderId="11" xfId="3" applyNumberFormat="1" applyFont="1" applyFill="1" applyBorder="1" applyAlignment="1">
      <alignment horizontal="right"/>
    </xf>
    <xf numFmtId="3" fontId="11" fillId="3" borderId="10" xfId="3" applyNumberFormat="1" applyFont="1" applyFill="1" applyBorder="1" applyAlignment="1">
      <alignment horizontal="right"/>
    </xf>
    <xf numFmtId="3" fontId="11" fillId="3" borderId="9" xfId="3" applyNumberFormat="1" applyFont="1" applyFill="1" applyBorder="1" applyAlignment="1">
      <alignment horizontal="right"/>
    </xf>
    <xf numFmtId="3" fontId="11" fillId="2" borderId="5" xfId="3" applyNumberFormat="1" applyFont="1" applyFill="1" applyBorder="1" applyAlignment="1">
      <alignment horizontal="right"/>
    </xf>
    <xf numFmtId="3" fontId="11" fillId="3" borderId="5" xfId="3" applyNumberFormat="1" applyFont="1" applyFill="1" applyBorder="1" applyAlignment="1">
      <alignment horizontal="right"/>
    </xf>
    <xf numFmtId="3" fontId="11" fillId="3" borderId="0" xfId="3" applyNumberFormat="1" applyFont="1" applyFill="1" applyAlignment="1">
      <alignment horizontal="right"/>
    </xf>
    <xf numFmtId="3" fontId="11" fillId="3" borderId="4" xfId="3" applyNumberFormat="1" applyFont="1" applyFill="1" applyBorder="1" applyAlignment="1">
      <alignment horizontal="right"/>
    </xf>
    <xf numFmtId="3" fontId="11" fillId="2" borderId="8" xfId="3" applyNumberFormat="1" applyFont="1" applyFill="1" applyBorder="1" applyAlignment="1">
      <alignment horizontal="right"/>
    </xf>
    <xf numFmtId="10" fontId="11" fillId="2" borderId="0" xfId="3" applyNumberFormat="1" applyFont="1" applyFill="1" applyAlignment="1">
      <alignment horizontal="right"/>
    </xf>
    <xf numFmtId="2" fontId="11" fillId="7" borderId="2" xfId="3" applyNumberFormat="1" applyFont="1" applyFill="1" applyBorder="1" applyAlignment="1">
      <alignment horizontal="right"/>
    </xf>
    <xf numFmtId="2" fontId="11" fillId="7" borderId="1" xfId="3" applyNumberFormat="1" applyFont="1" applyFill="1" applyBorder="1" applyAlignment="1">
      <alignment horizontal="right"/>
    </xf>
    <xf numFmtId="10" fontId="21" fillId="2" borderId="0" xfId="4" applyNumberFormat="1" applyFont="1" applyFill="1" applyBorder="1" applyAlignment="1">
      <alignment horizontal="right"/>
    </xf>
    <xf numFmtId="10" fontId="21" fillId="2" borderId="4" xfId="4" applyNumberFormat="1" applyFont="1" applyFill="1" applyBorder="1" applyAlignment="1">
      <alignment horizontal="right"/>
    </xf>
    <xf numFmtId="4" fontId="13" fillId="5" borderId="2" xfId="3" applyNumberFormat="1" applyFont="1" applyFill="1" applyBorder="1" applyAlignment="1">
      <alignment horizontal="right"/>
    </xf>
    <xf numFmtId="4" fontId="13" fillId="5" borderId="1" xfId="3" applyNumberFormat="1" applyFont="1" applyFill="1" applyBorder="1" applyAlignment="1">
      <alignment horizontal="right"/>
    </xf>
    <xf numFmtId="4" fontId="11" fillId="2" borderId="0" xfId="3" applyNumberFormat="1" applyFont="1" applyFill="1" applyAlignment="1">
      <alignment horizontal="right"/>
    </xf>
    <xf numFmtId="4" fontId="11" fillId="2" borderId="4" xfId="3" applyNumberFormat="1" applyFont="1" applyFill="1" applyBorder="1" applyAlignment="1">
      <alignment horizontal="right"/>
    </xf>
    <xf numFmtId="0" fontId="11" fillId="2" borderId="6" xfId="3" applyFont="1" applyFill="1" applyBorder="1" applyAlignment="1">
      <alignment horizontal="right"/>
    </xf>
    <xf numFmtId="0" fontId="13" fillId="5" borderId="2" xfId="3" applyFont="1" applyFill="1" applyBorder="1" applyAlignment="1">
      <alignment horizontal="right"/>
    </xf>
    <xf numFmtId="0" fontId="13" fillId="5" borderId="1" xfId="3" applyFont="1" applyFill="1" applyBorder="1" applyAlignment="1">
      <alignment horizontal="right"/>
    </xf>
    <xf numFmtId="10" fontId="21" fillId="2" borderId="11" xfId="4" applyNumberFormat="1" applyFont="1" applyFill="1" applyBorder="1" applyAlignment="1">
      <alignment horizontal="right"/>
    </xf>
    <xf numFmtId="10" fontId="21" fillId="2" borderId="10" xfId="4" applyNumberFormat="1" applyFont="1" applyFill="1" applyBorder="1" applyAlignment="1">
      <alignment horizontal="right"/>
    </xf>
    <xf numFmtId="10" fontId="21" fillId="2" borderId="9" xfId="4" applyNumberFormat="1" applyFont="1" applyFill="1" applyBorder="1" applyAlignment="1">
      <alignment horizontal="right"/>
    </xf>
    <xf numFmtId="10" fontId="21" fillId="2" borderId="5" xfId="4" applyNumberFormat="1" applyFont="1" applyFill="1" applyBorder="1" applyAlignment="1">
      <alignment horizontal="right"/>
    </xf>
    <xf numFmtId="0" fontId="17" fillId="8" borderId="8" xfId="3" applyFont="1" applyFill="1" applyBorder="1"/>
    <xf numFmtId="0" fontId="17" fillId="8" borderId="7" xfId="3" applyFont="1" applyFill="1" applyBorder="1"/>
    <xf numFmtId="0" fontId="17" fillId="8" borderId="6" xfId="3" applyFont="1" applyFill="1" applyBorder="1"/>
    <xf numFmtId="10" fontId="26" fillId="8" borderId="8" xfId="4" applyNumberFormat="1" applyFont="1" applyFill="1" applyBorder="1" applyAlignment="1">
      <alignment horizontal="right"/>
    </xf>
    <xf numFmtId="10" fontId="26" fillId="8" borderId="7" xfId="4" applyNumberFormat="1" applyFont="1" applyFill="1" applyBorder="1" applyAlignment="1">
      <alignment horizontal="right"/>
    </xf>
    <xf numFmtId="10" fontId="26" fillId="8" borderId="6" xfId="4" applyNumberFormat="1" applyFont="1" applyFill="1" applyBorder="1" applyAlignment="1">
      <alignment horizontal="right"/>
    </xf>
    <xf numFmtId="0" fontId="17" fillId="8" borderId="5" xfId="3" applyFont="1" applyFill="1" applyBorder="1"/>
    <xf numFmtId="0" fontId="17" fillId="8" borderId="0" xfId="3" applyFont="1" applyFill="1"/>
    <xf numFmtId="0" fontId="17" fillId="8" borderId="4" xfId="3" applyFont="1" applyFill="1" applyBorder="1"/>
    <xf numFmtId="4" fontId="17" fillId="8" borderId="0" xfId="3" applyNumberFormat="1" applyFont="1" applyFill="1" applyAlignment="1">
      <alignment horizontal="right"/>
    </xf>
    <xf numFmtId="4" fontId="17" fillId="8" borderId="4" xfId="3" applyNumberFormat="1" applyFont="1" applyFill="1" applyBorder="1" applyAlignment="1">
      <alignment horizontal="right"/>
    </xf>
    <xf numFmtId="0" fontId="17" fillId="8" borderId="5" xfId="3" applyFont="1" applyFill="1" applyBorder="1" applyAlignment="1">
      <alignment horizontal="left"/>
    </xf>
    <xf numFmtId="0" fontId="18" fillId="8" borderId="0" xfId="3" applyFont="1" applyFill="1"/>
    <xf numFmtId="10" fontId="17" fillId="8" borderId="6" xfId="4" applyNumberFormat="1" applyFont="1" applyFill="1" applyBorder="1" applyAlignment="1">
      <alignment horizontal="center"/>
    </xf>
    <xf numFmtId="4" fontId="17" fillId="8" borderId="4" xfId="3" applyNumberFormat="1" applyFont="1" applyFill="1" applyBorder="1" applyAlignment="1">
      <alignment horizontal="center"/>
    </xf>
    <xf numFmtId="3" fontId="11" fillId="3" borderId="12" xfId="3" applyNumberFormat="1" applyFont="1" applyFill="1" applyBorder="1" applyAlignment="1">
      <alignment horizontal="center"/>
    </xf>
    <xf numFmtId="10" fontId="11" fillId="3" borderId="13" xfId="4" applyNumberFormat="1" applyFont="1" applyFill="1" applyBorder="1" applyAlignment="1">
      <alignment horizontal="center"/>
    </xf>
    <xf numFmtId="10" fontId="11" fillId="2" borderId="12" xfId="4" applyNumberFormat="1" applyFont="1" applyFill="1" applyBorder="1" applyAlignment="1">
      <alignment horizontal="center"/>
    </xf>
    <xf numFmtId="0" fontId="2" fillId="2" borderId="0" xfId="3" applyFont="1" applyFill="1"/>
    <xf numFmtId="2" fontId="0" fillId="2" borderId="11" xfId="0" applyNumberFormat="1" applyFill="1" applyBorder="1"/>
    <xf numFmtId="2" fontId="0" fillId="2" borderId="10" xfId="0" applyNumberFormat="1" applyFill="1" applyBorder="1"/>
    <xf numFmtId="2" fontId="0" fillId="2" borderId="9" xfId="0" applyNumberFormat="1" applyFill="1" applyBorder="1"/>
    <xf numFmtId="2" fontId="0" fillId="2" borderId="5" xfId="0" applyNumberFormat="1" applyFill="1" applyBorder="1"/>
    <xf numFmtId="2" fontId="0" fillId="2" borderId="8" xfId="0" applyNumberFormat="1" applyFill="1" applyBorder="1"/>
    <xf numFmtId="2" fontId="0" fillId="2" borderId="7" xfId="0" applyNumberFormat="1" applyFill="1" applyBorder="1"/>
    <xf numFmtId="2" fontId="0" fillId="2" borderId="6" xfId="0" applyNumberFormat="1" applyFill="1" applyBorder="1"/>
    <xf numFmtId="0" fontId="0" fillId="3" borderId="8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9" fontId="0" fillId="3" borderId="5" xfId="1" applyFont="1" applyFill="1" applyBorder="1" applyAlignment="1">
      <alignment horizontal="right"/>
    </xf>
    <xf numFmtId="9" fontId="0" fillId="3" borderId="0" xfId="1" applyFont="1" applyFill="1" applyBorder="1" applyAlignment="1">
      <alignment horizontal="right"/>
    </xf>
    <xf numFmtId="9" fontId="0" fillId="3" borderId="4" xfId="1" applyFont="1" applyFill="1" applyBorder="1" applyAlignment="1">
      <alignment horizontal="right"/>
    </xf>
    <xf numFmtId="10" fontId="2" fillId="3" borderId="14" xfId="4" applyNumberFormat="1" applyFont="1" applyFill="1" applyBorder="1" applyAlignment="1">
      <alignment horizontal="center"/>
    </xf>
    <xf numFmtId="0" fontId="0" fillId="2" borderId="0" xfId="0" applyFill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13" fillId="6" borderId="0" xfId="0" applyFont="1" applyFill="1" applyAlignment="1">
      <alignment horizontal="center"/>
    </xf>
    <xf numFmtId="0" fontId="3" fillId="6" borderId="0" xfId="3" applyFont="1" applyFill="1" applyAlignment="1">
      <alignment horizontal="center"/>
    </xf>
    <xf numFmtId="0" fontId="2" fillId="2" borderId="0" xfId="3" applyFill="1" applyAlignment="1">
      <alignment horizontal="center"/>
    </xf>
    <xf numFmtId="0" fontId="3" fillId="2" borderId="0" xfId="3" applyFont="1" applyFill="1" applyAlignment="1">
      <alignment horizontal="center"/>
    </xf>
  </cellXfs>
  <cellStyles count="6">
    <cellStyle name="Lien hypertexte" xfId="2" builtinId="8"/>
    <cellStyle name="Normal" xfId="0" builtinId="0"/>
    <cellStyle name="Normal 2" xfId="3" xr:uid="{225EBDAD-FB3F-4B1F-ADAC-146B93248578}"/>
    <cellStyle name="Normal 3" xfId="5" xr:uid="{1F3D6FE4-BDCC-41D3-9896-33957F72D54D}"/>
    <cellStyle name="Percent 2" xfId="4" xr:uid="{4AAFBD3B-90FA-49AE-B9F5-661F89F1EA49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651F62-3D72-DE4B-BF6E-453C7C23C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44</xdr:row>
      <xdr:rowOff>35565</xdr:rowOff>
    </xdr:from>
    <xdr:to>
      <xdr:col>8</xdr:col>
      <xdr:colOff>659900</xdr:colOff>
      <xdr:row>46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4522941C-7B70-0641-BC49-6AEFAF0A7E08}"/>
            </a:ext>
          </a:extLst>
        </xdr:cNvPr>
        <xdr:cNvSpPr txBox="1">
          <a:spLocks noChangeArrowheads="1"/>
        </xdr:cNvSpPr>
      </xdr:nvSpPr>
      <xdr:spPr bwMode="auto">
        <a:xfrm>
          <a:off x="2336800" y="121259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CF82E-1AE1-5B4A-B807-FEC6F84B71CF}">
  <sheetPr>
    <tabColor theme="0" tint="-0.499984740745262"/>
    <pageSetUpPr fitToPage="1"/>
  </sheetPr>
  <dimension ref="A4:K41"/>
  <sheetViews>
    <sheetView tabSelected="1" zoomScaleNormal="100" zoomScaleSheetLayoutView="90" workbookViewId="0">
      <selection activeCell="C36" sqref="C36"/>
    </sheetView>
  </sheetViews>
  <sheetFormatPr baseColWidth="10" defaultColWidth="8.796875" defaultRowHeight="15.6"/>
  <cols>
    <col min="1" max="1" width="8.796875" style="1"/>
    <col min="2" max="2" width="15.69921875" style="1" customWidth="1"/>
    <col min="3" max="16384" width="8.796875" style="1"/>
  </cols>
  <sheetData>
    <row r="4" spans="1:11">
      <c r="E4" s="208" t="s">
        <v>106</v>
      </c>
      <c r="F4" s="208"/>
      <c r="G4" s="208"/>
      <c r="H4" s="208"/>
      <c r="I4" s="208"/>
      <c r="J4" s="208"/>
      <c r="K4" s="208"/>
    </row>
    <row r="5" spans="1:11">
      <c r="E5" s="208"/>
      <c r="F5" s="208"/>
      <c r="G5" s="208"/>
      <c r="H5" s="208"/>
      <c r="I5" s="208"/>
      <c r="J5" s="208"/>
      <c r="K5" s="208"/>
    </row>
    <row r="6" spans="1:11">
      <c r="E6" s="208"/>
      <c r="F6" s="208"/>
      <c r="G6" s="208"/>
      <c r="H6" s="208"/>
      <c r="I6" s="208"/>
      <c r="J6" s="208"/>
      <c r="K6" s="208"/>
    </row>
    <row r="7" spans="1:11">
      <c r="E7" s="208"/>
      <c r="F7" s="208"/>
      <c r="G7" s="208"/>
      <c r="H7" s="208"/>
      <c r="I7" s="208"/>
      <c r="J7" s="208"/>
      <c r="K7" s="208"/>
    </row>
    <row r="8" spans="1:11">
      <c r="E8" s="208"/>
      <c r="F8" s="208"/>
      <c r="G8" s="208"/>
      <c r="H8" s="208"/>
      <c r="I8" s="208"/>
      <c r="J8" s="208"/>
      <c r="K8" s="208"/>
    </row>
    <row r="9" spans="1:11">
      <c r="E9" s="208"/>
      <c r="F9" s="208"/>
      <c r="G9" s="208"/>
      <c r="H9" s="208"/>
      <c r="I9" s="208"/>
      <c r="J9" s="208"/>
      <c r="K9" s="208"/>
    </row>
    <row r="10" spans="1:11">
      <c r="F10" s="3"/>
    </row>
    <row r="11" spans="1:11">
      <c r="C11" s="90"/>
      <c r="D11" s="90"/>
      <c r="E11" s="90"/>
      <c r="F11" s="90"/>
      <c r="G11" s="90"/>
      <c r="H11" s="90"/>
      <c r="I11" s="90"/>
      <c r="J11" s="90"/>
      <c r="K11" s="90"/>
    </row>
    <row r="12" spans="1:11">
      <c r="A12" s="89" t="s">
        <v>33</v>
      </c>
      <c r="C12" s="206" t="s">
        <v>121</v>
      </c>
      <c r="D12" s="206"/>
      <c r="E12" s="206"/>
      <c r="F12" s="206"/>
      <c r="G12" s="206"/>
      <c r="H12" s="206"/>
      <c r="I12" s="206"/>
      <c r="J12" s="206"/>
      <c r="K12" s="206"/>
    </row>
    <row r="13" spans="1:11">
      <c r="A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25.5" customHeight="1">
      <c r="A14" s="89" t="s">
        <v>34</v>
      </c>
      <c r="C14" s="206" t="s">
        <v>122</v>
      </c>
      <c r="D14" s="206"/>
      <c r="E14" s="206"/>
      <c r="F14" s="206"/>
      <c r="G14" s="206"/>
      <c r="H14" s="206"/>
      <c r="I14" s="206"/>
      <c r="J14" s="206"/>
      <c r="K14" s="206"/>
    </row>
    <row r="15" spans="1:11" ht="38.549999999999997" customHeight="1">
      <c r="A15" s="89"/>
      <c r="C15" s="206"/>
      <c r="D15" s="206"/>
      <c r="E15" s="206"/>
      <c r="F15" s="206"/>
      <c r="G15" s="206"/>
      <c r="H15" s="206"/>
      <c r="I15" s="206"/>
      <c r="J15" s="206"/>
      <c r="K15" s="206"/>
    </row>
    <row r="16" spans="1:11" ht="58.95" customHeight="1">
      <c r="A16" s="89"/>
      <c r="C16" s="206" t="s">
        <v>98</v>
      </c>
      <c r="D16" s="206"/>
      <c r="E16" s="206"/>
      <c r="F16" s="206"/>
      <c r="G16" s="206"/>
      <c r="H16" s="206"/>
      <c r="I16" s="206"/>
      <c r="J16" s="206"/>
      <c r="K16" s="206"/>
    </row>
    <row r="17" spans="1:11" ht="70.95" customHeight="1">
      <c r="A17" s="91" t="s">
        <v>99</v>
      </c>
      <c r="C17" s="209" t="s">
        <v>123</v>
      </c>
      <c r="D17" s="209"/>
      <c r="E17" s="209"/>
      <c r="F17" s="209"/>
      <c r="G17" s="209"/>
      <c r="H17" s="209"/>
      <c r="I17" s="209"/>
      <c r="J17" s="209"/>
      <c r="K17" s="209"/>
    </row>
    <row r="18" spans="1:11" ht="73.05" customHeight="1">
      <c r="A18" s="89" t="s">
        <v>100</v>
      </c>
      <c r="C18" s="206" t="s">
        <v>101</v>
      </c>
      <c r="D18" s="206"/>
      <c r="E18" s="206"/>
      <c r="F18" s="206"/>
      <c r="G18" s="206"/>
      <c r="H18" s="206"/>
      <c r="I18" s="206"/>
      <c r="J18" s="206"/>
      <c r="K18" s="206"/>
    </row>
    <row r="19" spans="1:11">
      <c r="A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>
      <c r="A20" s="89" t="s">
        <v>35</v>
      </c>
      <c r="C20" s="90" t="s">
        <v>102</v>
      </c>
      <c r="D20" s="90"/>
      <c r="E20" s="90"/>
      <c r="F20" s="90"/>
      <c r="G20" s="90"/>
      <c r="H20" s="90"/>
      <c r="I20" s="90"/>
      <c r="J20" s="90"/>
      <c r="K20" s="90"/>
    </row>
    <row r="21" spans="1:11">
      <c r="A21" s="90"/>
      <c r="C21" s="206" t="s">
        <v>103</v>
      </c>
      <c r="D21" s="206"/>
      <c r="E21" s="206"/>
      <c r="F21" s="206"/>
      <c r="G21" s="206"/>
      <c r="H21" s="206"/>
      <c r="I21" s="206"/>
      <c r="J21" s="206"/>
      <c r="K21" s="206"/>
    </row>
    <row r="22" spans="1:11">
      <c r="A22" s="90"/>
      <c r="C22" s="206"/>
      <c r="D22" s="206"/>
      <c r="E22" s="206"/>
      <c r="F22" s="206"/>
      <c r="G22" s="206"/>
      <c r="H22" s="206"/>
      <c r="I22" s="206"/>
      <c r="J22" s="206"/>
      <c r="K22" s="206"/>
    </row>
    <row r="23" spans="1:11">
      <c r="A23" s="90"/>
      <c r="C23" s="206" t="s">
        <v>58</v>
      </c>
      <c r="D23" s="206"/>
      <c r="E23" s="206"/>
      <c r="F23" s="206"/>
      <c r="G23" s="206"/>
      <c r="H23" s="206"/>
      <c r="I23" s="206"/>
      <c r="J23" s="206"/>
      <c r="K23" s="206"/>
    </row>
    <row r="24" spans="1:11">
      <c r="A24" s="90"/>
      <c r="C24" s="206"/>
      <c r="D24" s="206"/>
      <c r="E24" s="206"/>
      <c r="F24" s="206"/>
      <c r="G24" s="206"/>
      <c r="H24" s="206"/>
      <c r="I24" s="206"/>
      <c r="J24" s="206"/>
      <c r="K24" s="206"/>
    </row>
    <row r="25" spans="1:11">
      <c r="A25" s="90"/>
      <c r="C25" s="206"/>
      <c r="D25" s="206"/>
      <c r="E25" s="206"/>
      <c r="F25" s="206"/>
      <c r="G25" s="206"/>
      <c r="H25" s="206"/>
      <c r="I25" s="206"/>
      <c r="J25" s="206"/>
      <c r="K25" s="206"/>
    </row>
    <row r="26" spans="1:11" ht="97.05" customHeight="1">
      <c r="A26" s="90"/>
      <c r="C26" s="206" t="s">
        <v>124</v>
      </c>
      <c r="D26" s="206"/>
      <c r="E26" s="206"/>
      <c r="F26" s="206"/>
      <c r="G26" s="206"/>
      <c r="H26" s="206"/>
      <c r="I26" s="206"/>
      <c r="J26" s="206"/>
      <c r="K26" s="206"/>
    </row>
    <row r="27" spans="1:11" ht="34.049999999999997" customHeight="1">
      <c r="C27" s="206" t="s">
        <v>104</v>
      </c>
      <c r="D27" s="206"/>
      <c r="E27" s="206"/>
      <c r="F27" s="206"/>
      <c r="G27" s="206"/>
      <c r="H27" s="206"/>
      <c r="I27" s="206"/>
      <c r="J27" s="206"/>
      <c r="K27" s="206"/>
    </row>
    <row r="28" spans="1:11">
      <c r="C28" s="90"/>
      <c r="D28" s="90"/>
      <c r="E28" s="90"/>
      <c r="F28" s="90"/>
      <c r="G28" s="90"/>
      <c r="H28" s="90"/>
      <c r="I28" s="90"/>
      <c r="J28" s="90"/>
      <c r="K28" s="90"/>
    </row>
    <row r="29" spans="1:11" ht="16.05" customHeight="1">
      <c r="A29" s="2" t="s">
        <v>36</v>
      </c>
      <c r="C29" s="207" t="s">
        <v>39</v>
      </c>
      <c r="D29" s="207"/>
      <c r="E29" s="207"/>
      <c r="F29" s="207"/>
      <c r="G29" s="207"/>
      <c r="H29" s="207"/>
      <c r="I29" s="207"/>
      <c r="J29" s="207"/>
      <c r="K29" s="207"/>
    </row>
    <row r="30" spans="1:11">
      <c r="C30" s="207"/>
      <c r="D30" s="207"/>
      <c r="E30" s="207"/>
      <c r="F30" s="207"/>
      <c r="G30" s="207"/>
      <c r="H30" s="207"/>
      <c r="I30" s="207"/>
      <c r="J30" s="207"/>
      <c r="K30" s="207"/>
    </row>
    <row r="31" spans="1:11">
      <c r="C31" s="207"/>
      <c r="D31" s="207"/>
      <c r="E31" s="207"/>
      <c r="F31" s="207"/>
      <c r="G31" s="207"/>
      <c r="H31" s="207"/>
      <c r="I31" s="207"/>
      <c r="J31" s="207"/>
      <c r="K31" s="207"/>
    </row>
    <row r="32" spans="1:11" ht="10.95" customHeight="1">
      <c r="C32" s="207"/>
      <c r="D32" s="207"/>
      <c r="E32" s="207"/>
      <c r="F32" s="207"/>
      <c r="G32" s="207"/>
      <c r="H32" s="207"/>
      <c r="I32" s="207"/>
      <c r="J32" s="207"/>
      <c r="K32" s="207"/>
    </row>
    <row r="33" spans="1:11" hidden="1">
      <c r="C33" s="207"/>
      <c r="D33" s="207"/>
      <c r="E33" s="207"/>
      <c r="F33" s="207"/>
      <c r="G33" s="207"/>
      <c r="H33" s="207"/>
      <c r="I33" s="207"/>
      <c r="J33" s="207"/>
      <c r="K33" s="207"/>
    </row>
    <row r="34" spans="1:11" hidden="1">
      <c r="C34" s="207"/>
      <c r="D34" s="207"/>
      <c r="E34" s="207"/>
      <c r="F34" s="207"/>
      <c r="G34" s="207"/>
      <c r="H34" s="207"/>
      <c r="I34" s="207"/>
      <c r="J34" s="207"/>
      <c r="K34" s="207"/>
    </row>
    <row r="35" spans="1:11"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2" t="s">
        <v>37</v>
      </c>
      <c r="C36" s="1" t="s">
        <v>125</v>
      </c>
    </row>
    <row r="38" spans="1:11">
      <c r="A38" s="2" t="s">
        <v>38</v>
      </c>
      <c r="C38" s="9" t="s">
        <v>105</v>
      </c>
      <c r="F38" s="6"/>
    </row>
    <row r="39" spans="1:11">
      <c r="A39" s="2"/>
      <c r="C39" s="5"/>
      <c r="F39" s="6"/>
    </row>
    <row r="40" spans="1:11"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2"/>
      <c r="C41" s="5"/>
      <c r="D41" s="4"/>
      <c r="E41" s="4"/>
      <c r="F41" s="4"/>
      <c r="G41" s="4"/>
      <c r="H41" s="4"/>
      <c r="I41" s="4"/>
      <c r="J41" s="4"/>
      <c r="K41" s="4"/>
    </row>
  </sheetData>
  <mergeCells count="11">
    <mergeCell ref="C18:K18"/>
    <mergeCell ref="E4:K9"/>
    <mergeCell ref="C12:K12"/>
    <mergeCell ref="C14:K15"/>
    <mergeCell ref="C16:K16"/>
    <mergeCell ref="C17:K17"/>
    <mergeCell ref="C21:K22"/>
    <mergeCell ref="C23:K25"/>
    <mergeCell ref="C26:K26"/>
    <mergeCell ref="C27:K27"/>
    <mergeCell ref="C29:K34"/>
  </mergeCells>
  <hyperlinks>
    <hyperlink ref="C38" r:id="rId1" display="mailto:consultations.certificatsverts@spw.wallonie.be" xr:uid="{5D3FB552-3491-8B46-B2B2-84631D9B423D}"/>
  </hyperlinks>
  <pageMargins left="0.7" right="0.7" top="0.75" bottom="0.75" header="0.3" footer="0.3"/>
  <pageSetup paperSize="9"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D52B-0378-4CCA-9B4F-2859F9612957}">
  <sheetPr>
    <tabColor theme="0" tint="-0.499984740745262"/>
    <pageSetUpPr fitToPage="1"/>
  </sheetPr>
  <dimension ref="A1:N34"/>
  <sheetViews>
    <sheetView zoomScale="80" zoomScaleNormal="80" workbookViewId="0"/>
  </sheetViews>
  <sheetFormatPr baseColWidth="10" defaultColWidth="10.796875" defaultRowHeight="15.6"/>
  <cols>
    <col min="1" max="1" width="52.69921875" style="1" customWidth="1"/>
    <col min="2" max="2" width="26.296875" style="1" customWidth="1"/>
    <col min="3" max="3" width="20.5" style="1" customWidth="1"/>
    <col min="4" max="4" width="10.796875" style="1"/>
    <col min="5" max="5" width="12.19921875" style="1" customWidth="1"/>
    <col min="6" max="7" width="12.5" style="1" customWidth="1"/>
    <col min="8" max="8" width="12.19921875" style="1" customWidth="1"/>
    <col min="9" max="9" width="11" style="1" customWidth="1"/>
    <col min="10" max="10" width="11.296875" style="1" customWidth="1"/>
    <col min="11" max="11" width="10.796875" style="1" customWidth="1" collapsed="1"/>
    <col min="12" max="16384" width="10.796875" style="1"/>
  </cols>
  <sheetData>
    <row r="1" spans="1:14">
      <c r="A1" s="29" t="s">
        <v>135</v>
      </c>
      <c r="B1" s="30"/>
      <c r="C1" s="30"/>
      <c r="D1" s="210" t="s">
        <v>93</v>
      </c>
      <c r="E1" s="210"/>
      <c r="F1" s="210"/>
      <c r="G1" s="210"/>
      <c r="H1" s="210"/>
      <c r="I1" s="210"/>
    </row>
    <row r="2" spans="1:14">
      <c r="A2" s="2"/>
      <c r="D2" s="28"/>
      <c r="E2" s="28"/>
      <c r="F2" s="28"/>
      <c r="G2" s="28"/>
      <c r="H2" s="28"/>
      <c r="I2" s="28"/>
    </row>
    <row r="3" spans="1:14">
      <c r="A3" s="31" t="s">
        <v>92</v>
      </c>
      <c r="B3" s="32" t="s">
        <v>91</v>
      </c>
      <c r="C3" s="33" t="s">
        <v>90</v>
      </c>
      <c r="D3" s="34">
        <v>1</v>
      </c>
      <c r="E3" s="34">
        <v>2</v>
      </c>
      <c r="F3" s="34">
        <v>3</v>
      </c>
      <c r="G3" s="35">
        <v>4</v>
      </c>
      <c r="H3" s="35">
        <v>5</v>
      </c>
      <c r="I3" s="36">
        <v>6</v>
      </c>
      <c r="K3" s="27"/>
    </row>
    <row r="4" spans="1:14">
      <c r="A4" s="11" t="s">
        <v>89</v>
      </c>
      <c r="B4" s="1" t="s">
        <v>88</v>
      </c>
      <c r="C4" s="10" t="s">
        <v>1</v>
      </c>
      <c r="D4" s="73" t="s">
        <v>47</v>
      </c>
      <c r="E4" s="73" t="s">
        <v>48</v>
      </c>
      <c r="F4" s="73" t="s">
        <v>49</v>
      </c>
      <c r="G4" s="73" t="s">
        <v>87</v>
      </c>
      <c r="H4" s="73" t="s">
        <v>86</v>
      </c>
      <c r="I4" s="74" t="s">
        <v>50</v>
      </c>
    </row>
    <row r="5" spans="1:14">
      <c r="A5" s="11" t="s">
        <v>85</v>
      </c>
      <c r="B5" s="1" t="s">
        <v>84</v>
      </c>
      <c r="C5" s="10" t="s">
        <v>0</v>
      </c>
      <c r="D5" s="73" t="s">
        <v>83</v>
      </c>
      <c r="E5" s="73" t="s">
        <v>83</v>
      </c>
      <c r="F5" s="73" t="s">
        <v>82</v>
      </c>
      <c r="G5" s="73" t="s">
        <v>82</v>
      </c>
      <c r="H5" s="73" t="s">
        <v>81</v>
      </c>
      <c r="I5" s="74" t="s">
        <v>80</v>
      </c>
    </row>
    <row r="6" spans="1:14">
      <c r="A6" s="11"/>
      <c r="C6" s="10"/>
      <c r="D6" s="19"/>
      <c r="E6" s="19"/>
      <c r="F6" s="19"/>
      <c r="G6" s="19"/>
      <c r="H6" s="19"/>
      <c r="I6" s="18"/>
    </row>
    <row r="7" spans="1:14">
      <c r="A7" s="31" t="s">
        <v>2</v>
      </c>
      <c r="B7" s="37"/>
      <c r="C7" s="38"/>
      <c r="D7" s="39"/>
      <c r="E7" s="39"/>
      <c r="F7" s="39"/>
      <c r="G7" s="39"/>
      <c r="H7" s="39"/>
      <c r="I7" s="40"/>
    </row>
    <row r="8" spans="1:14">
      <c r="A8" s="11" t="s">
        <v>79</v>
      </c>
      <c r="B8" s="1" t="s">
        <v>3</v>
      </c>
      <c r="C8" s="10" t="s">
        <v>1</v>
      </c>
      <c r="D8" s="21">
        <v>5</v>
      </c>
      <c r="E8" s="21">
        <v>10</v>
      </c>
      <c r="F8" s="21">
        <v>50</v>
      </c>
      <c r="G8" s="21">
        <v>300</v>
      </c>
      <c r="H8" s="21">
        <v>750</v>
      </c>
      <c r="I8" s="20">
        <v>2000</v>
      </c>
    </row>
    <row r="9" spans="1:14">
      <c r="A9" s="11" t="s">
        <v>31</v>
      </c>
      <c r="B9" s="1" t="s">
        <v>4</v>
      </c>
      <c r="C9" s="10" t="s">
        <v>5</v>
      </c>
      <c r="D9" s="21">
        <v>3942</v>
      </c>
      <c r="E9" s="21">
        <v>3942</v>
      </c>
      <c r="F9" s="21">
        <v>3942</v>
      </c>
      <c r="G9" s="21">
        <v>3942</v>
      </c>
      <c r="H9" s="21">
        <v>3942</v>
      </c>
      <c r="I9" s="20">
        <v>3942</v>
      </c>
      <c r="N9" s="3"/>
    </row>
    <row r="10" spans="1:14">
      <c r="A10" s="22" t="s">
        <v>40</v>
      </c>
      <c r="B10" s="14" t="s">
        <v>41</v>
      </c>
      <c r="C10" s="13" t="s">
        <v>16</v>
      </c>
      <c r="D10" s="76">
        <v>2</v>
      </c>
      <c r="E10" s="76">
        <v>2</v>
      </c>
      <c r="F10" s="76">
        <v>2</v>
      </c>
      <c r="G10" s="76">
        <v>2</v>
      </c>
      <c r="H10" s="76">
        <v>2</v>
      </c>
      <c r="I10" s="77">
        <v>2</v>
      </c>
    </row>
    <row r="11" spans="1:14">
      <c r="A11" s="11"/>
      <c r="C11" s="10"/>
      <c r="D11" s="19"/>
      <c r="E11" s="19"/>
      <c r="F11" s="19"/>
      <c r="G11" s="19"/>
      <c r="H11" s="19"/>
      <c r="I11" s="18"/>
    </row>
    <row r="12" spans="1:14">
      <c r="A12" s="114" t="s">
        <v>6</v>
      </c>
      <c r="B12" s="115"/>
      <c r="C12" s="116"/>
      <c r="D12" s="117"/>
      <c r="E12" s="117"/>
      <c r="F12" s="117"/>
      <c r="G12" s="117"/>
      <c r="H12" s="117"/>
      <c r="I12" s="118"/>
    </row>
    <row r="13" spans="1:14">
      <c r="A13" s="121" t="s">
        <v>32</v>
      </c>
      <c r="B13" s="122" t="s">
        <v>7</v>
      </c>
      <c r="C13" s="126" t="s">
        <v>8</v>
      </c>
      <c r="D13" s="123">
        <v>12500</v>
      </c>
      <c r="E13" s="123">
        <v>8000</v>
      </c>
      <c r="F13" s="123">
        <v>6000</v>
      </c>
      <c r="G13" s="123">
        <v>5000</v>
      </c>
      <c r="H13" s="123">
        <v>4000</v>
      </c>
      <c r="I13" s="124">
        <v>3000</v>
      </c>
    </row>
    <row r="14" spans="1:14">
      <c r="A14" s="11" t="s">
        <v>78</v>
      </c>
      <c r="B14" s="1" t="s">
        <v>9</v>
      </c>
      <c r="C14" s="10" t="s">
        <v>77</v>
      </c>
      <c r="D14" s="26">
        <v>0.2</v>
      </c>
      <c r="E14" s="26">
        <v>0.2</v>
      </c>
      <c r="F14" s="26">
        <f>MIN(1500000/(F8*F13),20%)</f>
        <v>0.2</v>
      </c>
      <c r="G14" s="26">
        <v>0.2</v>
      </c>
      <c r="H14" s="26">
        <v>0.2</v>
      </c>
      <c r="I14" s="25">
        <f>MIN(1500000/(I8*I13),20%)</f>
        <v>0.2</v>
      </c>
    </row>
    <row r="15" spans="1:14">
      <c r="A15" s="11" t="s">
        <v>55</v>
      </c>
      <c r="B15" s="1" t="s">
        <v>56</v>
      </c>
      <c r="C15" s="10" t="s">
        <v>57</v>
      </c>
      <c r="D15" s="21">
        <v>2</v>
      </c>
      <c r="E15" s="21">
        <v>2</v>
      </c>
      <c r="F15" s="21">
        <v>2</v>
      </c>
      <c r="G15" s="21">
        <v>2</v>
      </c>
      <c r="H15" s="21">
        <v>2</v>
      </c>
      <c r="I15" s="20">
        <v>2</v>
      </c>
    </row>
    <row r="16" spans="1:14">
      <c r="A16" s="11" t="s">
        <v>10</v>
      </c>
      <c r="B16" s="1" t="s">
        <v>11</v>
      </c>
      <c r="C16" s="10" t="s">
        <v>12</v>
      </c>
      <c r="D16" s="19">
        <v>248.22</v>
      </c>
      <c r="E16" s="119">
        <v>232.47</v>
      </c>
      <c r="F16" s="119">
        <v>159.09</v>
      </c>
      <c r="G16" s="119">
        <v>152</v>
      </c>
      <c r="H16" s="119">
        <v>152</v>
      </c>
      <c r="I16" s="24">
        <v>150</v>
      </c>
    </row>
    <row r="17" spans="1:14">
      <c r="A17" s="11" t="s">
        <v>51</v>
      </c>
      <c r="B17" s="1" t="s">
        <v>52</v>
      </c>
      <c r="C17" s="10" t="s">
        <v>53</v>
      </c>
      <c r="D17" s="19">
        <v>35</v>
      </c>
      <c r="E17" s="120">
        <v>35</v>
      </c>
      <c r="F17" s="120">
        <v>35</v>
      </c>
      <c r="G17" s="120">
        <v>35</v>
      </c>
      <c r="H17" s="120">
        <v>35</v>
      </c>
      <c r="I17" s="125">
        <v>35</v>
      </c>
      <c r="K17" s="3"/>
    </row>
    <row r="18" spans="1:14">
      <c r="A18" s="22" t="s">
        <v>117</v>
      </c>
      <c r="B18" s="14" t="s">
        <v>54</v>
      </c>
      <c r="C18" s="13" t="s">
        <v>8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12">
        <v>0</v>
      </c>
      <c r="K18" s="3"/>
    </row>
    <row r="19" spans="1:14">
      <c r="A19" s="11"/>
      <c r="C19" s="10"/>
      <c r="D19" s="19"/>
      <c r="E19" s="19"/>
      <c r="F19" s="19"/>
      <c r="G19" s="19"/>
      <c r="H19" s="19"/>
      <c r="I19" s="18"/>
    </row>
    <row r="20" spans="1:14">
      <c r="A20" s="31" t="s">
        <v>28</v>
      </c>
      <c r="B20" s="37"/>
      <c r="C20" s="38"/>
      <c r="D20" s="39"/>
      <c r="E20" s="39"/>
      <c r="F20" s="39"/>
      <c r="G20" s="39"/>
      <c r="H20" s="39"/>
      <c r="I20" s="40"/>
    </row>
    <row r="21" spans="1:14">
      <c r="A21" s="22" t="s">
        <v>10</v>
      </c>
      <c r="B21" s="14" t="s">
        <v>29</v>
      </c>
      <c r="C21" s="13" t="s">
        <v>30</v>
      </c>
      <c r="D21" s="80">
        <v>0.02</v>
      </c>
      <c r="E21" s="80">
        <v>0.02</v>
      </c>
      <c r="F21" s="80">
        <v>0.02</v>
      </c>
      <c r="G21" s="80">
        <v>0.02</v>
      </c>
      <c r="H21" s="80">
        <v>0.02</v>
      </c>
      <c r="I21" s="81">
        <v>0.02</v>
      </c>
      <c r="K21" s="15"/>
    </row>
    <row r="22" spans="1:14">
      <c r="A22" s="11"/>
      <c r="C22" s="10"/>
      <c r="D22" s="21"/>
      <c r="E22" s="21"/>
      <c r="F22" s="21"/>
      <c r="G22" s="21"/>
      <c r="H22" s="21"/>
      <c r="I22" s="20"/>
    </row>
    <row r="23" spans="1:14">
      <c r="A23" s="31" t="s">
        <v>13</v>
      </c>
      <c r="B23" s="37"/>
      <c r="C23" s="38"/>
      <c r="D23" s="39"/>
      <c r="E23" s="39"/>
      <c r="F23" s="39"/>
      <c r="G23" s="39"/>
      <c r="H23" s="39"/>
      <c r="I23" s="40"/>
    </row>
    <row r="24" spans="1:14">
      <c r="A24" s="11" t="s">
        <v>14</v>
      </c>
      <c r="B24" s="1" t="s">
        <v>15</v>
      </c>
      <c r="C24" s="10" t="s">
        <v>16</v>
      </c>
      <c r="D24" s="19">
        <v>25</v>
      </c>
      <c r="E24" s="19">
        <v>25</v>
      </c>
      <c r="F24" s="19">
        <v>25</v>
      </c>
      <c r="G24" s="19">
        <v>25</v>
      </c>
      <c r="H24" s="19">
        <v>25</v>
      </c>
      <c r="I24" s="18">
        <v>25</v>
      </c>
      <c r="N24" s="3"/>
    </row>
    <row r="25" spans="1:14">
      <c r="A25" s="11" t="s">
        <v>17</v>
      </c>
      <c r="B25" s="8" t="s">
        <v>18</v>
      </c>
      <c r="C25" s="10" t="s">
        <v>19</v>
      </c>
      <c r="D25" s="78">
        <v>0.2</v>
      </c>
      <c r="E25" s="78">
        <v>0.2</v>
      </c>
      <c r="F25" s="78">
        <v>0.2</v>
      </c>
      <c r="G25" s="78">
        <v>0.2</v>
      </c>
      <c r="H25" s="78">
        <v>0.2</v>
      </c>
      <c r="I25" s="79">
        <v>0.2</v>
      </c>
      <c r="J25" s="16"/>
      <c r="K25" s="17"/>
    </row>
    <row r="26" spans="1:14">
      <c r="A26" s="11" t="s">
        <v>20</v>
      </c>
      <c r="B26" s="1" t="s">
        <v>21</v>
      </c>
      <c r="C26" s="10" t="s">
        <v>19</v>
      </c>
      <c r="D26" s="82">
        <v>0.215</v>
      </c>
      <c r="E26" s="82">
        <v>0.215</v>
      </c>
      <c r="F26" s="82">
        <v>0.215</v>
      </c>
      <c r="G26" s="82">
        <v>0.215</v>
      </c>
      <c r="H26" s="82">
        <v>0.215</v>
      </c>
      <c r="I26" s="83">
        <v>0.215</v>
      </c>
      <c r="J26" s="16"/>
      <c r="K26" s="17"/>
    </row>
    <row r="27" spans="1:14">
      <c r="A27" s="11" t="s">
        <v>22</v>
      </c>
      <c r="B27" s="1" t="s">
        <v>23</v>
      </c>
      <c r="C27" s="10" t="s">
        <v>19</v>
      </c>
      <c r="D27" s="82">
        <v>5.2999999999999999E-2</v>
      </c>
      <c r="E27" s="82">
        <v>5.2999999999999999E-2</v>
      </c>
      <c r="F27" s="82">
        <v>5.2999999999999999E-2</v>
      </c>
      <c r="G27" s="82">
        <v>5.2999999999999999E-2</v>
      </c>
      <c r="H27" s="82">
        <v>5.2999999999999999E-2</v>
      </c>
      <c r="I27" s="83">
        <v>5.2999999999999999E-2</v>
      </c>
      <c r="J27" s="16"/>
      <c r="K27" s="15"/>
    </row>
    <row r="28" spans="1:14">
      <c r="A28" s="92" t="s">
        <v>76</v>
      </c>
      <c r="B28" s="93" t="s">
        <v>75</v>
      </c>
      <c r="C28" s="94" t="s">
        <v>19</v>
      </c>
      <c r="D28" s="95">
        <f t="shared" ref="D28:I28" si="0">D25*D26+(1-D25)*D27</f>
        <v>8.5400000000000004E-2</v>
      </c>
      <c r="E28" s="95">
        <f t="shared" si="0"/>
        <v>8.5400000000000004E-2</v>
      </c>
      <c r="F28" s="95">
        <f t="shared" si="0"/>
        <v>8.5400000000000004E-2</v>
      </c>
      <c r="G28" s="95">
        <f t="shared" si="0"/>
        <v>8.5400000000000004E-2</v>
      </c>
      <c r="H28" s="95">
        <f t="shared" si="0"/>
        <v>8.5400000000000004E-2</v>
      </c>
      <c r="I28" s="96">
        <f t="shared" si="0"/>
        <v>8.5400000000000004E-2</v>
      </c>
      <c r="J28" s="16"/>
      <c r="K28" s="15"/>
    </row>
    <row r="29" spans="1:14">
      <c r="A29" s="11"/>
      <c r="C29" s="10"/>
      <c r="D29" s="7"/>
      <c r="I29" s="10"/>
    </row>
    <row r="30" spans="1:14">
      <c r="A30" s="60" t="s">
        <v>74</v>
      </c>
      <c r="B30" s="61" t="s">
        <v>73</v>
      </c>
      <c r="C30" s="62" t="s">
        <v>65</v>
      </c>
      <c r="D30" s="134">
        <v>330.44524502762499</v>
      </c>
      <c r="E30" s="134">
        <v>233.55560753133577</v>
      </c>
      <c r="F30" s="134">
        <v>170.59046644854897</v>
      </c>
      <c r="G30" s="134">
        <v>147.98302647676113</v>
      </c>
      <c r="H30" s="134">
        <v>127.50142014478762</v>
      </c>
      <c r="I30" s="135">
        <v>106.42014282838127</v>
      </c>
    </row>
    <row r="31" spans="1:14">
      <c r="A31" s="11" t="s">
        <v>126</v>
      </c>
      <c r="B31" s="1" t="s">
        <v>127</v>
      </c>
      <c r="C31" s="1" t="s">
        <v>65</v>
      </c>
      <c r="D31" s="192">
        <v>256.02007914966896</v>
      </c>
      <c r="E31" s="193">
        <v>163.85285065578816</v>
      </c>
      <c r="F31" s="193">
        <v>122.88963799184111</v>
      </c>
      <c r="G31" s="193">
        <v>102.40803165986759</v>
      </c>
      <c r="H31" s="193">
        <v>81.926425327894066</v>
      </c>
      <c r="I31" s="194">
        <v>61.444818995920556</v>
      </c>
    </row>
    <row r="32" spans="1:14">
      <c r="A32" s="11" t="s">
        <v>128</v>
      </c>
      <c r="B32" s="1" t="s">
        <v>129</v>
      </c>
      <c r="C32" s="1" t="s">
        <v>65</v>
      </c>
      <c r="D32" s="195">
        <v>74.425165877956019</v>
      </c>
      <c r="E32" s="84">
        <v>69.702756875547635</v>
      </c>
      <c r="F32" s="84">
        <v>47.700828456707868</v>
      </c>
      <c r="G32" s="84">
        <v>45.574994816893536</v>
      </c>
      <c r="H32" s="84">
        <v>45.574994816893543</v>
      </c>
      <c r="I32" s="85">
        <v>44.975323832460724</v>
      </c>
    </row>
    <row r="33" spans="1:9">
      <c r="A33" s="11" t="s">
        <v>130</v>
      </c>
      <c r="B33" s="1" t="s">
        <v>131</v>
      </c>
      <c r="C33" s="1" t="s">
        <v>65</v>
      </c>
      <c r="D33" s="195">
        <v>0</v>
      </c>
      <c r="E33" s="84">
        <v>0</v>
      </c>
      <c r="F33" s="84">
        <v>0</v>
      </c>
      <c r="G33" s="84">
        <v>0</v>
      </c>
      <c r="H33" s="84">
        <v>0</v>
      </c>
      <c r="I33" s="85">
        <v>0</v>
      </c>
    </row>
    <row r="34" spans="1:9">
      <c r="A34" s="22" t="s">
        <v>132</v>
      </c>
      <c r="B34" s="14" t="s">
        <v>133</v>
      </c>
      <c r="C34" s="14" t="s">
        <v>65</v>
      </c>
      <c r="D34" s="196">
        <v>0</v>
      </c>
      <c r="E34" s="197">
        <v>0</v>
      </c>
      <c r="F34" s="197">
        <v>0</v>
      </c>
      <c r="G34" s="197">
        <v>0</v>
      </c>
      <c r="H34" s="197">
        <v>0</v>
      </c>
      <c r="I34" s="198">
        <v>0</v>
      </c>
    </row>
  </sheetData>
  <mergeCells count="1">
    <mergeCell ref="D1:I1"/>
  </mergeCells>
  <pageMargins left="0.7" right="0.7" top="0.75" bottom="0.75" header="0.3" footer="0.3"/>
  <pageSetup paperSize="9" scale="71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0CCC5-AB5C-4254-9B2B-736EA9C63E07}">
  <sheetPr>
    <tabColor theme="0" tint="-0.499984740745262"/>
    <pageSetUpPr fitToPage="1"/>
  </sheetPr>
  <dimension ref="A1:Z79"/>
  <sheetViews>
    <sheetView zoomScale="80" zoomScaleNormal="80" workbookViewId="0">
      <selection activeCell="F18" sqref="F18"/>
    </sheetView>
  </sheetViews>
  <sheetFormatPr baseColWidth="10" defaultColWidth="10.796875" defaultRowHeight="15.6"/>
  <cols>
    <col min="1" max="1" width="52.69921875" style="41" customWidth="1"/>
    <col min="2" max="2" width="19.796875" style="41" customWidth="1"/>
    <col min="3" max="3" width="20.296875" style="41" customWidth="1"/>
    <col min="4" max="4" width="14.796875" style="43" customWidth="1"/>
    <col min="5" max="5" width="16.19921875" style="43" customWidth="1"/>
    <col min="6" max="6" width="17.19921875" style="43" customWidth="1"/>
    <col min="7" max="7" width="16.796875" style="43" customWidth="1"/>
    <col min="8" max="8" width="17.19921875" style="43" customWidth="1"/>
    <col min="9" max="9" width="16.19921875" style="43" customWidth="1"/>
    <col min="10" max="10" width="4.19921875" style="41" customWidth="1"/>
    <col min="11" max="11" width="59.69921875" style="41" customWidth="1"/>
    <col min="12" max="16384" width="10.796875" style="41"/>
  </cols>
  <sheetData>
    <row r="1" spans="1:26">
      <c r="A1" s="58" t="s">
        <v>135</v>
      </c>
      <c r="B1" s="59"/>
      <c r="C1" s="59"/>
      <c r="D1" s="211" t="s">
        <v>107</v>
      </c>
      <c r="E1" s="211"/>
      <c r="F1" s="211"/>
      <c r="G1" s="211"/>
      <c r="H1" s="211"/>
      <c r="I1" s="211"/>
      <c r="K1" s="57" t="s">
        <v>115</v>
      </c>
    </row>
    <row r="2" spans="1:26">
      <c r="A2" s="57"/>
      <c r="D2" s="56"/>
      <c r="E2" s="56"/>
      <c r="F2" s="56"/>
      <c r="G2" s="56"/>
      <c r="H2" s="56"/>
      <c r="I2" s="56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</row>
    <row r="3" spans="1:26">
      <c r="A3" s="68" t="s">
        <v>92</v>
      </c>
      <c r="B3" s="69" t="s">
        <v>91</v>
      </c>
      <c r="C3" s="70" t="s">
        <v>90</v>
      </c>
      <c r="D3" s="167">
        <v>1</v>
      </c>
      <c r="E3" s="167">
        <v>2</v>
      </c>
      <c r="F3" s="167">
        <v>3</v>
      </c>
      <c r="G3" s="167">
        <v>4</v>
      </c>
      <c r="H3" s="167">
        <v>5</v>
      </c>
      <c r="I3" s="168">
        <v>6</v>
      </c>
    </row>
    <row r="4" spans="1:26">
      <c r="A4" s="48" t="s">
        <v>89</v>
      </c>
      <c r="B4" s="47" t="s">
        <v>88</v>
      </c>
      <c r="C4" s="44" t="s">
        <v>1</v>
      </c>
      <c r="D4" s="136" t="s">
        <v>47</v>
      </c>
      <c r="E4" s="136" t="s">
        <v>48</v>
      </c>
      <c r="F4" s="136" t="s">
        <v>49</v>
      </c>
      <c r="G4" s="136" t="s">
        <v>87</v>
      </c>
      <c r="H4" s="136" t="s">
        <v>86</v>
      </c>
      <c r="I4" s="137" t="s">
        <v>50</v>
      </c>
    </row>
    <row r="5" spans="1:26">
      <c r="A5" s="48" t="s">
        <v>85</v>
      </c>
      <c r="B5" s="47" t="s">
        <v>84</v>
      </c>
      <c r="C5" s="44" t="s">
        <v>0</v>
      </c>
      <c r="D5" s="199" t="s">
        <v>46</v>
      </c>
      <c r="E5" s="200" t="s">
        <v>46</v>
      </c>
      <c r="F5" s="200" t="s">
        <v>46</v>
      </c>
      <c r="G5" s="200" t="s">
        <v>46</v>
      </c>
      <c r="H5" s="200" t="s">
        <v>46</v>
      </c>
      <c r="I5" s="201" t="s">
        <v>46</v>
      </c>
    </row>
    <row r="6" spans="1:26">
      <c r="A6" s="48"/>
      <c r="B6" s="47"/>
      <c r="C6" s="44"/>
      <c r="D6" s="136"/>
      <c r="E6" s="136"/>
      <c r="F6" s="136"/>
      <c r="G6" s="136"/>
      <c r="H6" s="136"/>
      <c r="I6" s="138"/>
    </row>
    <row r="7" spans="1:26">
      <c r="A7" s="68" t="s">
        <v>2</v>
      </c>
      <c r="B7" s="71"/>
      <c r="C7" s="72"/>
      <c r="D7" s="139"/>
      <c r="E7" s="139"/>
      <c r="F7" s="139"/>
      <c r="G7" s="139"/>
      <c r="H7" s="139"/>
      <c r="I7" s="140"/>
    </row>
    <row r="8" spans="1:26">
      <c r="A8" s="48" t="s">
        <v>79</v>
      </c>
      <c r="B8" s="47" t="s">
        <v>3</v>
      </c>
      <c r="C8" s="44" t="s">
        <v>1</v>
      </c>
      <c r="D8" s="141" t="s">
        <v>45</v>
      </c>
      <c r="E8" s="141" t="s">
        <v>45</v>
      </c>
      <c r="F8" s="141" t="s">
        <v>45</v>
      </c>
      <c r="G8" s="141" t="s">
        <v>45</v>
      </c>
      <c r="H8" s="141" t="s">
        <v>45</v>
      </c>
      <c r="I8" s="142" t="s">
        <v>45</v>
      </c>
      <c r="K8" s="41" t="s">
        <v>113</v>
      </c>
    </row>
    <row r="9" spans="1:26">
      <c r="A9" s="48" t="s">
        <v>31</v>
      </c>
      <c r="B9" s="47" t="s">
        <v>4</v>
      </c>
      <c r="C9" s="44" t="s">
        <v>5</v>
      </c>
      <c r="D9" s="143" t="s">
        <v>97</v>
      </c>
      <c r="E9" s="143" t="s">
        <v>97</v>
      </c>
      <c r="F9" s="143" t="s">
        <v>97</v>
      </c>
      <c r="G9" s="143" t="s">
        <v>97</v>
      </c>
      <c r="H9" s="143" t="s">
        <v>97</v>
      </c>
      <c r="I9" s="144" t="s">
        <v>97</v>
      </c>
      <c r="K9" s="112" t="s">
        <v>114</v>
      </c>
    </row>
    <row r="10" spans="1:26">
      <c r="A10" s="55" t="s">
        <v>40</v>
      </c>
      <c r="B10" s="50" t="s">
        <v>41</v>
      </c>
      <c r="C10" s="49" t="s">
        <v>16</v>
      </c>
      <c r="D10" s="145" t="s">
        <v>45</v>
      </c>
      <c r="E10" s="145" t="s">
        <v>45</v>
      </c>
      <c r="F10" s="145" t="s">
        <v>45</v>
      </c>
      <c r="G10" s="145" t="s">
        <v>45</v>
      </c>
      <c r="H10" s="145" t="s">
        <v>45</v>
      </c>
      <c r="I10" s="146" t="s">
        <v>45</v>
      </c>
      <c r="K10" s="41" t="s">
        <v>113</v>
      </c>
    </row>
    <row r="11" spans="1:26">
      <c r="A11" s="48"/>
      <c r="B11" s="47"/>
      <c r="C11" s="44"/>
      <c r="D11" s="136"/>
      <c r="E11" s="136"/>
      <c r="F11" s="136"/>
      <c r="G11" s="136"/>
      <c r="H11" s="136"/>
      <c r="I11" s="138"/>
    </row>
    <row r="12" spans="1:26">
      <c r="A12" s="68" t="s">
        <v>6</v>
      </c>
      <c r="B12" s="71"/>
      <c r="C12" s="72"/>
      <c r="D12" s="147"/>
      <c r="E12" s="147"/>
      <c r="F12" s="147"/>
      <c r="G12" s="147"/>
      <c r="H12" s="147"/>
      <c r="I12" s="148"/>
    </row>
    <row r="13" spans="1:26">
      <c r="A13" s="48" t="s">
        <v>32</v>
      </c>
      <c r="B13" s="47" t="s">
        <v>7</v>
      </c>
      <c r="C13" s="47" t="s">
        <v>8</v>
      </c>
      <c r="D13" s="149" t="s">
        <v>96</v>
      </c>
      <c r="E13" s="150" t="s">
        <v>96</v>
      </c>
      <c r="F13" s="150" t="s">
        <v>96</v>
      </c>
      <c r="G13" s="150" t="s">
        <v>96</v>
      </c>
      <c r="H13" s="150" t="s">
        <v>96</v>
      </c>
      <c r="I13" s="151" t="s">
        <v>96</v>
      </c>
      <c r="K13" s="112" t="s">
        <v>114</v>
      </c>
    </row>
    <row r="14" spans="1:26">
      <c r="A14" s="48" t="s">
        <v>78</v>
      </c>
      <c r="B14" s="47" t="s">
        <v>9</v>
      </c>
      <c r="C14" s="47" t="s">
        <v>77</v>
      </c>
      <c r="D14" s="202" t="s">
        <v>134</v>
      </c>
      <c r="E14" s="203" t="s">
        <v>134</v>
      </c>
      <c r="F14" s="203" t="s">
        <v>134</v>
      </c>
      <c r="G14" s="203" t="s">
        <v>134</v>
      </c>
      <c r="H14" s="203" t="s">
        <v>134</v>
      </c>
      <c r="I14" s="204" t="s">
        <v>134</v>
      </c>
      <c r="K14" s="112" t="s">
        <v>114</v>
      </c>
    </row>
    <row r="15" spans="1:26">
      <c r="A15" s="48" t="s">
        <v>55</v>
      </c>
      <c r="B15" s="47" t="s">
        <v>56</v>
      </c>
      <c r="C15" s="47" t="s">
        <v>57</v>
      </c>
      <c r="D15" s="152" t="s">
        <v>45</v>
      </c>
      <c r="E15" s="141" t="str">
        <f t="shared" ref="E15:I15" si="0">D15</f>
        <v>REF</v>
      </c>
      <c r="F15" s="141" t="str">
        <f t="shared" si="0"/>
        <v>REF</v>
      </c>
      <c r="G15" s="141" t="str">
        <f t="shared" si="0"/>
        <v>REF</v>
      </c>
      <c r="H15" s="141" t="str">
        <f t="shared" si="0"/>
        <v>REF</v>
      </c>
      <c r="I15" s="142" t="str">
        <f t="shared" si="0"/>
        <v>REF</v>
      </c>
      <c r="K15" s="41" t="s">
        <v>113</v>
      </c>
    </row>
    <row r="16" spans="1:26">
      <c r="A16" s="48" t="s">
        <v>10</v>
      </c>
      <c r="B16" s="47" t="s">
        <v>11</v>
      </c>
      <c r="C16" s="47" t="s">
        <v>12</v>
      </c>
      <c r="D16" s="153" t="s">
        <v>96</v>
      </c>
      <c r="E16" s="154" t="s">
        <v>96</v>
      </c>
      <c r="F16" s="154" t="s">
        <v>96</v>
      </c>
      <c r="G16" s="154" t="s">
        <v>96</v>
      </c>
      <c r="H16" s="154" t="s">
        <v>96</v>
      </c>
      <c r="I16" s="155" t="s">
        <v>96</v>
      </c>
      <c r="K16" s="112" t="s">
        <v>114</v>
      </c>
    </row>
    <row r="17" spans="1:11">
      <c r="A17" s="48" t="s">
        <v>51</v>
      </c>
      <c r="B17" s="47" t="s">
        <v>52</v>
      </c>
      <c r="C17" s="47" t="s">
        <v>53</v>
      </c>
      <c r="D17" s="152" t="s">
        <v>45</v>
      </c>
      <c r="E17" s="141" t="s">
        <v>45</v>
      </c>
      <c r="F17" s="141" t="s">
        <v>45</v>
      </c>
      <c r="G17" s="141" t="s">
        <v>45</v>
      </c>
      <c r="H17" s="141" t="s">
        <v>45</v>
      </c>
      <c r="I17" s="142" t="s">
        <v>45</v>
      </c>
      <c r="K17" s="41" t="s">
        <v>113</v>
      </c>
    </row>
    <row r="18" spans="1:11">
      <c r="A18" s="55" t="s">
        <v>117</v>
      </c>
      <c r="B18" s="50" t="s">
        <v>54</v>
      </c>
      <c r="C18" s="50" t="s">
        <v>8</v>
      </c>
      <c r="D18" s="156" t="s">
        <v>45</v>
      </c>
      <c r="E18" s="145" t="s">
        <v>45</v>
      </c>
      <c r="F18" s="145" t="s">
        <v>45</v>
      </c>
      <c r="G18" s="145" t="s">
        <v>45</v>
      </c>
      <c r="H18" s="145" t="s">
        <v>45</v>
      </c>
      <c r="I18" s="146" t="s">
        <v>45</v>
      </c>
      <c r="K18" s="41" t="s">
        <v>113</v>
      </c>
    </row>
    <row r="19" spans="1:11">
      <c r="A19" s="48"/>
      <c r="B19" s="47"/>
      <c r="C19" s="44"/>
      <c r="D19" s="136"/>
      <c r="E19" s="136"/>
      <c r="F19" s="136"/>
      <c r="G19" s="136"/>
      <c r="H19" s="136"/>
      <c r="I19" s="138"/>
    </row>
    <row r="20" spans="1:11">
      <c r="A20" s="68" t="s">
        <v>28</v>
      </c>
      <c r="B20" s="71"/>
      <c r="C20" s="72"/>
      <c r="D20" s="139"/>
      <c r="E20" s="139"/>
      <c r="F20" s="139"/>
      <c r="G20" s="139"/>
      <c r="H20" s="139"/>
      <c r="I20" s="140"/>
    </row>
    <row r="21" spans="1:11">
      <c r="A21" s="55" t="s">
        <v>10</v>
      </c>
      <c r="B21" s="50" t="s">
        <v>29</v>
      </c>
      <c r="C21" s="49" t="s">
        <v>30</v>
      </c>
      <c r="D21" s="145" t="s">
        <v>45</v>
      </c>
      <c r="E21" s="145" t="s">
        <v>45</v>
      </c>
      <c r="F21" s="145" t="s">
        <v>45</v>
      </c>
      <c r="G21" s="145" t="s">
        <v>45</v>
      </c>
      <c r="H21" s="145" t="s">
        <v>45</v>
      </c>
      <c r="I21" s="146" t="s">
        <v>45</v>
      </c>
      <c r="K21" s="41" t="s">
        <v>112</v>
      </c>
    </row>
    <row r="22" spans="1:11">
      <c r="A22" s="48"/>
      <c r="B22" s="47"/>
      <c r="C22" s="44"/>
      <c r="D22" s="141"/>
      <c r="E22" s="141"/>
      <c r="F22" s="141"/>
      <c r="G22" s="141"/>
      <c r="H22" s="141"/>
      <c r="I22" s="142"/>
    </row>
    <row r="23" spans="1:11">
      <c r="A23" s="68" t="s">
        <v>13</v>
      </c>
      <c r="B23" s="71"/>
      <c r="C23" s="72"/>
      <c r="D23" s="139"/>
      <c r="E23" s="139"/>
      <c r="F23" s="139"/>
      <c r="G23" s="139"/>
      <c r="H23" s="139"/>
      <c r="I23" s="140"/>
    </row>
    <row r="24" spans="1:11">
      <c r="A24" s="48" t="s">
        <v>14</v>
      </c>
      <c r="B24" s="47" t="s">
        <v>15</v>
      </c>
      <c r="C24" s="44" t="s">
        <v>16</v>
      </c>
      <c r="D24" s="169" t="s">
        <v>45</v>
      </c>
      <c r="E24" s="170" t="s">
        <v>45</v>
      </c>
      <c r="F24" s="170" t="s">
        <v>45</v>
      </c>
      <c r="G24" s="170" t="s">
        <v>45</v>
      </c>
      <c r="H24" s="170" t="s">
        <v>45</v>
      </c>
      <c r="I24" s="171" t="s">
        <v>45</v>
      </c>
      <c r="K24" s="41" t="s">
        <v>112</v>
      </c>
    </row>
    <row r="25" spans="1:11">
      <c r="A25" s="48" t="s">
        <v>17</v>
      </c>
      <c r="B25" s="53" t="s">
        <v>18</v>
      </c>
      <c r="C25" s="44" t="s">
        <v>19</v>
      </c>
      <c r="D25" s="172" t="s">
        <v>45</v>
      </c>
      <c r="E25" s="160" t="s">
        <v>45</v>
      </c>
      <c r="F25" s="160" t="s">
        <v>45</v>
      </c>
      <c r="G25" s="160" t="s">
        <v>45</v>
      </c>
      <c r="H25" s="160" t="s">
        <v>45</v>
      </c>
      <c r="I25" s="161" t="s">
        <v>45</v>
      </c>
      <c r="J25" s="75"/>
      <c r="K25" s="41" t="s">
        <v>112</v>
      </c>
    </row>
    <row r="26" spans="1:11">
      <c r="A26" s="48" t="s">
        <v>20</v>
      </c>
      <c r="B26" s="47" t="s">
        <v>21</v>
      </c>
      <c r="C26" s="44" t="s">
        <v>19</v>
      </c>
      <c r="D26" s="172" t="s">
        <v>45</v>
      </c>
      <c r="E26" s="160" t="s">
        <v>45</v>
      </c>
      <c r="F26" s="160" t="s">
        <v>45</v>
      </c>
      <c r="G26" s="160" t="s">
        <v>45</v>
      </c>
      <c r="H26" s="160" t="s">
        <v>45</v>
      </c>
      <c r="I26" s="161" t="s">
        <v>45</v>
      </c>
      <c r="J26" s="75"/>
      <c r="K26" s="41" t="s">
        <v>112</v>
      </c>
    </row>
    <row r="27" spans="1:11">
      <c r="A27" s="48" t="s">
        <v>22</v>
      </c>
      <c r="B27" s="47" t="s">
        <v>23</v>
      </c>
      <c r="C27" s="44" t="s">
        <v>19</v>
      </c>
      <c r="D27" s="172" t="s">
        <v>45</v>
      </c>
      <c r="E27" s="160" t="s">
        <v>45</v>
      </c>
      <c r="F27" s="160" t="s">
        <v>45</v>
      </c>
      <c r="G27" s="160" t="s">
        <v>45</v>
      </c>
      <c r="H27" s="160" t="s">
        <v>45</v>
      </c>
      <c r="I27" s="161" t="s">
        <v>45</v>
      </c>
      <c r="J27" s="75"/>
      <c r="K27" s="41" t="s">
        <v>112</v>
      </c>
    </row>
    <row r="28" spans="1:11" s="1" customFormat="1">
      <c r="A28" s="173" t="s">
        <v>76</v>
      </c>
      <c r="B28" s="174" t="s">
        <v>75</v>
      </c>
      <c r="C28" s="175" t="s">
        <v>19</v>
      </c>
      <c r="D28" s="176" t="s">
        <v>45</v>
      </c>
      <c r="E28" s="177" t="s">
        <v>45</v>
      </c>
      <c r="F28" s="177" t="s">
        <v>45</v>
      </c>
      <c r="G28" s="177" t="s">
        <v>45</v>
      </c>
      <c r="H28" s="177" t="s">
        <v>45</v>
      </c>
      <c r="I28" s="178" t="s">
        <v>45</v>
      </c>
      <c r="J28" s="16"/>
      <c r="K28" s="113" t="s">
        <v>116</v>
      </c>
    </row>
    <row r="29" spans="1:11">
      <c r="A29" s="48"/>
      <c r="B29" s="47"/>
      <c r="C29" s="44"/>
      <c r="D29" s="157"/>
      <c r="E29" s="136"/>
      <c r="F29" s="136"/>
      <c r="G29" s="136"/>
      <c r="H29" s="136"/>
      <c r="I29" s="138"/>
    </row>
    <row r="30" spans="1:11">
      <c r="A30" s="63" t="s">
        <v>74</v>
      </c>
      <c r="B30" s="64" t="s">
        <v>73</v>
      </c>
      <c r="C30" s="65" t="s">
        <v>65</v>
      </c>
      <c r="D30" s="158" t="s">
        <v>46</v>
      </c>
      <c r="E30" s="158" t="s">
        <v>46</v>
      </c>
      <c r="F30" s="158" t="s">
        <v>46</v>
      </c>
      <c r="G30" s="158" t="s">
        <v>46</v>
      </c>
      <c r="H30" s="158" t="s">
        <v>46</v>
      </c>
      <c r="I30" s="159" t="s">
        <v>46</v>
      </c>
      <c r="K30" s="113" t="s">
        <v>116</v>
      </c>
    </row>
    <row r="31" spans="1:11">
      <c r="A31" s="48"/>
      <c r="B31" s="47"/>
      <c r="C31" s="44"/>
      <c r="D31" s="157"/>
      <c r="E31" s="136"/>
      <c r="F31" s="136"/>
      <c r="G31" s="136"/>
      <c r="H31" s="136"/>
      <c r="I31" s="138"/>
    </row>
    <row r="32" spans="1:11">
      <c r="A32" s="68" t="s">
        <v>72</v>
      </c>
      <c r="B32" s="71"/>
      <c r="C32" s="72"/>
      <c r="D32" s="139"/>
      <c r="E32" s="139"/>
      <c r="F32" s="139"/>
      <c r="G32" s="139"/>
      <c r="H32" s="139"/>
      <c r="I32" s="140"/>
    </row>
    <row r="33" spans="1:11">
      <c r="A33" s="48" t="s">
        <v>42</v>
      </c>
      <c r="B33" s="47" t="s">
        <v>43</v>
      </c>
      <c r="C33" s="44" t="s">
        <v>0</v>
      </c>
      <c r="D33" s="160" t="s">
        <v>45</v>
      </c>
      <c r="E33" s="160" t="s">
        <v>45</v>
      </c>
      <c r="F33" s="160" t="s">
        <v>45</v>
      </c>
      <c r="G33" s="160" t="s">
        <v>45</v>
      </c>
      <c r="H33" s="160" t="s">
        <v>45</v>
      </c>
      <c r="I33" s="161" t="s">
        <v>45</v>
      </c>
      <c r="J33" s="54"/>
      <c r="K33" s="41" t="s">
        <v>113</v>
      </c>
    </row>
    <row r="34" spans="1:11">
      <c r="A34" s="48" t="s">
        <v>118</v>
      </c>
      <c r="B34" s="47" t="s">
        <v>44</v>
      </c>
      <c r="C34" s="44" t="s">
        <v>27</v>
      </c>
      <c r="D34" s="160" t="s">
        <v>45</v>
      </c>
      <c r="E34" s="160" t="s">
        <v>45</v>
      </c>
      <c r="F34" s="160" t="s">
        <v>45</v>
      </c>
      <c r="G34" s="160" t="s">
        <v>45</v>
      </c>
      <c r="H34" s="160" t="s">
        <v>45</v>
      </c>
      <c r="I34" s="161" t="s">
        <v>45</v>
      </c>
      <c r="K34" s="41" t="s">
        <v>113</v>
      </c>
    </row>
    <row r="35" spans="1:11">
      <c r="A35" s="48" t="s">
        <v>71</v>
      </c>
      <c r="B35" s="53" t="s">
        <v>24</v>
      </c>
      <c r="C35" s="44" t="s">
        <v>19</v>
      </c>
      <c r="D35" s="160" t="s">
        <v>45</v>
      </c>
      <c r="E35" s="160" t="s">
        <v>45</v>
      </c>
      <c r="F35" s="160" t="s">
        <v>45</v>
      </c>
      <c r="G35" s="160" t="s">
        <v>45</v>
      </c>
      <c r="H35" s="160" t="s">
        <v>45</v>
      </c>
      <c r="I35" s="161" t="s">
        <v>45</v>
      </c>
      <c r="K35" s="41" t="s">
        <v>113</v>
      </c>
    </row>
    <row r="36" spans="1:11">
      <c r="A36" s="48" t="s">
        <v>70</v>
      </c>
      <c r="B36" s="52" t="s">
        <v>69</v>
      </c>
      <c r="C36" s="44" t="s">
        <v>27</v>
      </c>
      <c r="D36" s="160" t="s">
        <v>45</v>
      </c>
      <c r="E36" s="160" t="s">
        <v>45</v>
      </c>
      <c r="F36" s="160" t="s">
        <v>45</v>
      </c>
      <c r="G36" s="160" t="s">
        <v>45</v>
      </c>
      <c r="H36" s="160" t="s">
        <v>45</v>
      </c>
      <c r="I36" s="161" t="s">
        <v>45</v>
      </c>
      <c r="K36" s="41" t="s">
        <v>113</v>
      </c>
    </row>
    <row r="37" spans="1:11">
      <c r="A37" s="51" t="s">
        <v>25</v>
      </c>
      <c r="B37" s="50" t="s">
        <v>26</v>
      </c>
      <c r="C37" s="49" t="s">
        <v>27</v>
      </c>
      <c r="D37" s="199" t="s">
        <v>46</v>
      </c>
      <c r="E37" s="200" t="s">
        <v>46</v>
      </c>
      <c r="F37" s="200" t="s">
        <v>46</v>
      </c>
      <c r="G37" s="200" t="s">
        <v>46</v>
      </c>
      <c r="H37" s="200" t="s">
        <v>46</v>
      </c>
      <c r="I37" s="201" t="s">
        <v>46</v>
      </c>
      <c r="K37" s="112" t="s">
        <v>114</v>
      </c>
    </row>
    <row r="38" spans="1:11">
      <c r="A38" s="48"/>
      <c r="B38" s="47"/>
      <c r="C38" s="44"/>
      <c r="D38" s="136"/>
      <c r="E38" s="136"/>
      <c r="F38" s="136"/>
      <c r="G38" s="136"/>
      <c r="H38" s="136"/>
      <c r="I38" s="138"/>
    </row>
    <row r="39" spans="1:11" ht="18">
      <c r="A39" s="68" t="s">
        <v>68</v>
      </c>
      <c r="B39" s="69" t="s">
        <v>95</v>
      </c>
      <c r="C39" s="70" t="s">
        <v>65</v>
      </c>
      <c r="D39" s="162" t="s">
        <v>45</v>
      </c>
      <c r="E39" s="162" t="s">
        <v>45</v>
      </c>
      <c r="F39" s="162" t="s">
        <v>45</v>
      </c>
      <c r="G39" s="162" t="s">
        <v>45</v>
      </c>
      <c r="H39" s="162" t="s">
        <v>45</v>
      </c>
      <c r="I39" s="163" t="s">
        <v>45</v>
      </c>
      <c r="K39" s="113" t="s">
        <v>116</v>
      </c>
    </row>
    <row r="40" spans="1:11">
      <c r="A40" s="48"/>
      <c r="B40" s="47"/>
      <c r="C40" s="44"/>
      <c r="D40" s="136"/>
      <c r="E40" s="136"/>
      <c r="F40" s="136"/>
      <c r="G40" s="136"/>
      <c r="H40" s="136"/>
      <c r="I40" s="138"/>
    </row>
    <row r="41" spans="1:11">
      <c r="A41" s="179" t="s">
        <v>67</v>
      </c>
      <c r="B41" s="180" t="s">
        <v>66</v>
      </c>
      <c r="C41" s="181" t="s">
        <v>65</v>
      </c>
      <c r="D41" s="182" t="s">
        <v>46</v>
      </c>
      <c r="E41" s="182" t="str">
        <f>D41</f>
        <v>Dossier</v>
      </c>
      <c r="F41" s="182" t="str">
        <f>E41</f>
        <v>Dossier</v>
      </c>
      <c r="G41" s="182" t="str">
        <f>F41</f>
        <v>Dossier</v>
      </c>
      <c r="H41" s="182" t="str">
        <f>G41</f>
        <v>Dossier</v>
      </c>
      <c r="I41" s="183" t="str">
        <f>H41</f>
        <v>Dossier</v>
      </c>
      <c r="K41" s="113" t="s">
        <v>116</v>
      </c>
    </row>
    <row r="42" spans="1:11" ht="18.600000000000001">
      <c r="A42" s="46" t="s">
        <v>64</v>
      </c>
      <c r="B42" s="47" t="s">
        <v>108</v>
      </c>
      <c r="C42" s="44" t="s">
        <v>63</v>
      </c>
      <c r="D42" s="164" t="s">
        <v>45</v>
      </c>
      <c r="E42" s="164" t="s">
        <v>45</v>
      </c>
      <c r="F42" s="164" t="s">
        <v>45</v>
      </c>
      <c r="G42" s="164" t="s">
        <v>45</v>
      </c>
      <c r="H42" s="164" t="s">
        <v>45</v>
      </c>
      <c r="I42" s="165" t="s">
        <v>45</v>
      </c>
      <c r="K42" s="41" t="s">
        <v>113</v>
      </c>
    </row>
    <row r="43" spans="1:11" ht="16.2">
      <c r="A43" s="184" t="s">
        <v>62</v>
      </c>
      <c r="B43" s="185" t="s">
        <v>94</v>
      </c>
      <c r="C43" s="181" t="s">
        <v>59</v>
      </c>
      <c r="D43" s="182" t="s">
        <v>46</v>
      </c>
      <c r="E43" s="182" t="str">
        <f>D43</f>
        <v>Dossier</v>
      </c>
      <c r="F43" s="182" t="str">
        <f>E43</f>
        <v>Dossier</v>
      </c>
      <c r="G43" s="182" t="str">
        <f>F43</f>
        <v>Dossier</v>
      </c>
      <c r="H43" s="182" t="str">
        <f>G43</f>
        <v>Dossier</v>
      </c>
      <c r="I43" s="183" t="str">
        <f>H43</f>
        <v>Dossier</v>
      </c>
      <c r="K43" s="113" t="s">
        <v>116</v>
      </c>
    </row>
    <row r="44" spans="1:11">
      <c r="A44" s="46"/>
      <c r="B44" s="45"/>
      <c r="C44" s="44"/>
      <c r="D44" s="136"/>
      <c r="E44" s="136"/>
      <c r="F44" s="136"/>
      <c r="G44" s="136"/>
      <c r="H44" s="136"/>
      <c r="I44" s="166"/>
    </row>
    <row r="45" spans="1:11">
      <c r="A45" s="66" t="s">
        <v>61</v>
      </c>
      <c r="B45" s="67" t="s">
        <v>60</v>
      </c>
      <c r="C45" s="65" t="s">
        <v>59</v>
      </c>
      <c r="D45" s="158" t="s">
        <v>46</v>
      </c>
      <c r="E45" s="158" t="s">
        <v>46</v>
      </c>
      <c r="F45" s="158" t="s">
        <v>46</v>
      </c>
      <c r="G45" s="158" t="s">
        <v>46</v>
      </c>
      <c r="H45" s="158" t="s">
        <v>46</v>
      </c>
      <c r="I45" s="159" t="s">
        <v>46</v>
      </c>
      <c r="K45" s="113" t="s">
        <v>116</v>
      </c>
    </row>
    <row r="48" spans="1:11">
      <c r="B48" s="42"/>
    </row>
    <row r="49" spans="2:2">
      <c r="B49" s="42"/>
    </row>
    <row r="50" spans="2:2">
      <c r="B50" s="42"/>
    </row>
    <row r="51" spans="2:2">
      <c r="B51" s="42"/>
    </row>
    <row r="52" spans="2:2">
      <c r="B52" s="42"/>
    </row>
    <row r="53" spans="2:2">
      <c r="B53" s="42"/>
    </row>
    <row r="54" spans="2:2">
      <c r="B54" s="42"/>
    </row>
    <row r="55" spans="2:2">
      <c r="B55" s="42"/>
    </row>
    <row r="56" spans="2:2">
      <c r="B56" s="42"/>
    </row>
    <row r="57" spans="2:2">
      <c r="B57" s="42"/>
    </row>
    <row r="58" spans="2:2">
      <c r="B58" s="42"/>
    </row>
    <row r="59" spans="2:2">
      <c r="B59" s="42"/>
    </row>
    <row r="60" spans="2:2">
      <c r="B60" s="42"/>
    </row>
    <row r="61" spans="2:2">
      <c r="B61" s="42"/>
    </row>
    <row r="62" spans="2:2">
      <c r="B62" s="42"/>
    </row>
    <row r="63" spans="2:2">
      <c r="B63" s="42"/>
    </row>
    <row r="64" spans="2:2">
      <c r="B64" s="42"/>
    </row>
    <row r="65" spans="2:2">
      <c r="B65" s="42"/>
    </row>
    <row r="66" spans="2:2">
      <c r="B66" s="42"/>
    </row>
    <row r="67" spans="2:2">
      <c r="B67" s="42"/>
    </row>
    <row r="68" spans="2:2">
      <c r="B68" s="42"/>
    </row>
    <row r="69" spans="2:2">
      <c r="B69" s="42"/>
    </row>
    <row r="70" spans="2:2">
      <c r="B70" s="42"/>
    </row>
    <row r="71" spans="2:2">
      <c r="B71" s="42"/>
    </row>
    <row r="72" spans="2:2">
      <c r="B72" s="42"/>
    </row>
    <row r="73" spans="2:2">
      <c r="B73" s="42"/>
    </row>
    <row r="74" spans="2:2">
      <c r="B74" s="42"/>
    </row>
    <row r="75" spans="2:2">
      <c r="B75" s="42"/>
    </row>
    <row r="76" spans="2:2">
      <c r="B76" s="42"/>
    </row>
    <row r="77" spans="2:2">
      <c r="B77" s="42"/>
    </row>
    <row r="78" spans="2:2">
      <c r="B78" s="42"/>
    </row>
    <row r="79" spans="2:2">
      <c r="B79" s="42"/>
    </row>
  </sheetData>
  <mergeCells count="2">
    <mergeCell ref="D1:I1"/>
    <mergeCell ref="L2:Z2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5E95-E680-EF43-A35B-343D51E4A1E7}">
  <sheetPr>
    <tabColor theme="0" tint="-0.499984740745262"/>
    <pageSetUpPr fitToPage="1"/>
  </sheetPr>
  <dimension ref="A1:W79"/>
  <sheetViews>
    <sheetView zoomScale="80" zoomScaleNormal="80" workbookViewId="0"/>
  </sheetViews>
  <sheetFormatPr baseColWidth="10" defaultColWidth="10.796875" defaultRowHeight="15.6"/>
  <cols>
    <col min="1" max="1" width="52.69921875" style="41" customWidth="1"/>
    <col min="2" max="2" width="19.796875" style="41" customWidth="1"/>
    <col min="3" max="3" width="20.296875" style="41" customWidth="1"/>
    <col min="4" max="4" width="47.19921875" style="88" customWidth="1"/>
    <col min="5" max="5" width="4.19921875" style="41" customWidth="1"/>
    <col min="6" max="6" width="59.69921875" style="41" customWidth="1"/>
    <col min="7" max="16384" width="10.796875" style="41"/>
  </cols>
  <sheetData>
    <row r="1" spans="1:23">
      <c r="A1" s="58" t="s">
        <v>135</v>
      </c>
      <c r="B1" s="59"/>
      <c r="C1" s="59"/>
      <c r="D1" s="86"/>
      <c r="F1" s="57" t="s">
        <v>115</v>
      </c>
    </row>
    <row r="2" spans="1:23">
      <c r="A2" s="57"/>
      <c r="D2" s="87"/>
      <c r="H2" s="213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</row>
    <row r="3" spans="1:23">
      <c r="A3" s="68" t="s">
        <v>92</v>
      </c>
      <c r="B3" s="69" t="s">
        <v>91</v>
      </c>
      <c r="C3" s="70" t="s">
        <v>90</v>
      </c>
      <c r="D3" s="97" t="s">
        <v>109</v>
      </c>
    </row>
    <row r="4" spans="1:23">
      <c r="A4" s="48" t="s">
        <v>89</v>
      </c>
      <c r="B4" s="47" t="s">
        <v>88</v>
      </c>
      <c r="C4" s="44" t="s">
        <v>1</v>
      </c>
      <c r="D4" s="107" t="s">
        <v>46</v>
      </c>
      <c r="F4" s="112" t="s">
        <v>120</v>
      </c>
    </row>
    <row r="5" spans="1:23">
      <c r="A5" s="48" t="s">
        <v>85</v>
      </c>
      <c r="B5" s="47" t="s">
        <v>84</v>
      </c>
      <c r="C5" s="44" t="s">
        <v>0</v>
      </c>
      <c r="D5" s="108" t="s">
        <v>46</v>
      </c>
      <c r="F5" s="112" t="s">
        <v>120</v>
      </c>
    </row>
    <row r="6" spans="1:23">
      <c r="A6" s="48"/>
      <c r="B6" s="47"/>
      <c r="C6" s="44"/>
      <c r="D6" s="98"/>
    </row>
    <row r="7" spans="1:23">
      <c r="A7" s="68" t="s">
        <v>2</v>
      </c>
      <c r="B7" s="71"/>
      <c r="C7" s="72"/>
      <c r="D7" s="99"/>
    </row>
    <row r="8" spans="1:23">
      <c r="A8" s="48" t="s">
        <v>79</v>
      </c>
      <c r="B8" s="47" t="s">
        <v>3</v>
      </c>
      <c r="C8" s="44" t="s">
        <v>1</v>
      </c>
      <c r="D8" s="103" t="s">
        <v>46</v>
      </c>
      <c r="F8" s="112" t="s">
        <v>120</v>
      </c>
    </row>
    <row r="9" spans="1:23">
      <c r="A9" s="48" t="s">
        <v>31</v>
      </c>
      <c r="B9" s="47" t="s">
        <v>4</v>
      </c>
      <c r="C9" s="44" t="s">
        <v>5</v>
      </c>
      <c r="D9" s="110" t="s">
        <v>119</v>
      </c>
      <c r="F9" s="112" t="s">
        <v>120</v>
      </c>
    </row>
    <row r="10" spans="1:23">
      <c r="A10" s="55" t="s">
        <v>40</v>
      </c>
      <c r="B10" s="50" t="s">
        <v>41</v>
      </c>
      <c r="C10" s="49" t="s">
        <v>16</v>
      </c>
      <c r="D10" s="109" t="s">
        <v>46</v>
      </c>
      <c r="F10" s="112" t="s">
        <v>120</v>
      </c>
    </row>
    <row r="11" spans="1:23">
      <c r="A11" s="48"/>
      <c r="B11" s="47"/>
      <c r="C11" s="44"/>
      <c r="D11" s="98"/>
    </row>
    <row r="12" spans="1:23">
      <c r="A12" s="127" t="s">
        <v>6</v>
      </c>
      <c r="B12" s="128"/>
      <c r="C12" s="129"/>
      <c r="D12" s="102"/>
    </row>
    <row r="13" spans="1:23">
      <c r="A13" s="130" t="s">
        <v>32</v>
      </c>
      <c r="B13" s="131" t="s">
        <v>7</v>
      </c>
      <c r="C13" s="133" t="s">
        <v>8</v>
      </c>
      <c r="D13" s="132" t="s">
        <v>111</v>
      </c>
      <c r="F13" s="112" t="s">
        <v>120</v>
      </c>
    </row>
    <row r="14" spans="1:23">
      <c r="A14" s="48" t="s">
        <v>78</v>
      </c>
      <c r="B14" s="47" t="s">
        <v>9</v>
      </c>
      <c r="C14" s="44" t="s">
        <v>77</v>
      </c>
      <c r="D14" s="110" t="s">
        <v>46</v>
      </c>
      <c r="F14" s="112" t="s">
        <v>120</v>
      </c>
    </row>
    <row r="15" spans="1:23">
      <c r="A15" s="48" t="s">
        <v>55</v>
      </c>
      <c r="B15" s="47" t="s">
        <v>56</v>
      </c>
      <c r="C15" s="44" t="s">
        <v>57</v>
      </c>
      <c r="D15" s="100" t="s">
        <v>110</v>
      </c>
      <c r="F15" s="41" t="s">
        <v>113</v>
      </c>
    </row>
    <row r="16" spans="1:23">
      <c r="A16" s="48" t="s">
        <v>10</v>
      </c>
      <c r="B16" s="47" t="s">
        <v>11</v>
      </c>
      <c r="C16" s="47" t="s">
        <v>12</v>
      </c>
      <c r="D16" s="188" t="s">
        <v>111</v>
      </c>
      <c r="F16" s="112" t="s">
        <v>120</v>
      </c>
    </row>
    <row r="17" spans="1:6">
      <c r="A17" s="48" t="s">
        <v>51</v>
      </c>
      <c r="B17" s="47" t="s">
        <v>52</v>
      </c>
      <c r="C17" s="44" t="s">
        <v>53</v>
      </c>
      <c r="D17" s="100" t="s">
        <v>110</v>
      </c>
      <c r="F17" s="41" t="s">
        <v>113</v>
      </c>
    </row>
    <row r="18" spans="1:6">
      <c r="A18" s="55" t="s">
        <v>117</v>
      </c>
      <c r="B18" s="50" t="s">
        <v>54</v>
      </c>
      <c r="C18" s="49" t="s">
        <v>8</v>
      </c>
      <c r="D18" s="101" t="s">
        <v>110</v>
      </c>
      <c r="F18" s="41" t="s">
        <v>113</v>
      </c>
    </row>
    <row r="19" spans="1:6">
      <c r="A19" s="48"/>
      <c r="B19" s="47"/>
      <c r="C19" s="44"/>
      <c r="D19" s="98"/>
    </row>
    <row r="20" spans="1:6">
      <c r="A20" s="68" t="s">
        <v>28</v>
      </c>
      <c r="B20" s="71"/>
      <c r="C20" s="72"/>
      <c r="D20" s="99"/>
    </row>
    <row r="21" spans="1:6">
      <c r="A21" s="55" t="s">
        <v>10</v>
      </c>
      <c r="B21" s="50" t="s">
        <v>29</v>
      </c>
      <c r="C21" s="49" t="s">
        <v>30</v>
      </c>
      <c r="D21" s="101" t="s">
        <v>110</v>
      </c>
      <c r="F21" s="41" t="s">
        <v>112</v>
      </c>
    </row>
    <row r="22" spans="1:6">
      <c r="A22" s="48"/>
      <c r="B22" s="47"/>
      <c r="C22" s="44"/>
      <c r="D22" s="100"/>
    </row>
    <row r="23" spans="1:6">
      <c r="A23" s="68" t="s">
        <v>13</v>
      </c>
      <c r="B23" s="71"/>
      <c r="C23" s="72"/>
      <c r="D23" s="99"/>
    </row>
    <row r="24" spans="1:6">
      <c r="A24" s="48" t="s">
        <v>14</v>
      </c>
      <c r="B24" s="47" t="s">
        <v>15</v>
      </c>
      <c r="C24" s="44" t="s">
        <v>16</v>
      </c>
      <c r="D24" s="111" t="s">
        <v>110</v>
      </c>
      <c r="F24" s="41" t="s">
        <v>112</v>
      </c>
    </row>
    <row r="25" spans="1:6">
      <c r="A25" s="48" t="s">
        <v>17</v>
      </c>
      <c r="B25" s="53" t="s">
        <v>18</v>
      </c>
      <c r="C25" s="44" t="s">
        <v>19</v>
      </c>
      <c r="D25" s="111" t="s">
        <v>110</v>
      </c>
      <c r="E25" s="75"/>
      <c r="F25" s="41" t="s">
        <v>112</v>
      </c>
    </row>
    <row r="26" spans="1:6">
      <c r="A26" s="48" t="s">
        <v>20</v>
      </c>
      <c r="B26" s="47" t="s">
        <v>21</v>
      </c>
      <c r="C26" s="44" t="s">
        <v>19</v>
      </c>
      <c r="D26" s="111" t="s">
        <v>110</v>
      </c>
      <c r="E26" s="75"/>
      <c r="F26" s="41" t="s">
        <v>112</v>
      </c>
    </row>
    <row r="27" spans="1:6">
      <c r="A27" s="48" t="s">
        <v>22</v>
      </c>
      <c r="B27" s="47" t="s">
        <v>23</v>
      </c>
      <c r="C27" s="44" t="s">
        <v>19</v>
      </c>
      <c r="D27" s="111" t="s">
        <v>110</v>
      </c>
      <c r="E27" s="75"/>
      <c r="F27" s="41" t="s">
        <v>112</v>
      </c>
    </row>
    <row r="28" spans="1:6">
      <c r="A28" s="173" t="s">
        <v>76</v>
      </c>
      <c r="B28" s="174" t="s">
        <v>75</v>
      </c>
      <c r="C28" s="175" t="s">
        <v>19</v>
      </c>
      <c r="D28" s="186" t="s">
        <v>110</v>
      </c>
      <c r="E28" s="75"/>
      <c r="F28" s="113" t="s">
        <v>116</v>
      </c>
    </row>
    <row r="29" spans="1:6">
      <c r="A29" s="48"/>
      <c r="B29" s="47"/>
      <c r="C29" s="44"/>
      <c r="D29" s="98"/>
    </row>
    <row r="30" spans="1:6">
      <c r="A30" s="63" t="s">
        <v>74</v>
      </c>
      <c r="B30" s="64" t="s">
        <v>73</v>
      </c>
      <c r="C30" s="65" t="s">
        <v>65</v>
      </c>
      <c r="D30" s="104" t="s">
        <v>46</v>
      </c>
      <c r="F30" s="113" t="s">
        <v>116</v>
      </c>
    </row>
    <row r="31" spans="1:6">
      <c r="A31" s="48"/>
      <c r="B31" s="47"/>
      <c r="C31" s="44"/>
      <c r="D31" s="98"/>
    </row>
    <row r="32" spans="1:6">
      <c r="A32" s="68" t="s">
        <v>72</v>
      </c>
      <c r="B32" s="71"/>
      <c r="C32" s="72"/>
      <c r="D32" s="99"/>
    </row>
    <row r="33" spans="1:6">
      <c r="A33" s="48" t="s">
        <v>42</v>
      </c>
      <c r="B33" s="47" t="s">
        <v>43</v>
      </c>
      <c r="C33" s="44" t="s">
        <v>0</v>
      </c>
      <c r="D33" s="189" t="s">
        <v>46</v>
      </c>
      <c r="E33" s="54"/>
      <c r="F33" s="112" t="s">
        <v>120</v>
      </c>
    </row>
    <row r="34" spans="1:6">
      <c r="A34" s="48" t="s">
        <v>118</v>
      </c>
      <c r="B34" s="47" t="s">
        <v>44</v>
      </c>
      <c r="C34" s="44" t="s">
        <v>27</v>
      </c>
      <c r="D34" s="190" t="s">
        <v>110</v>
      </c>
      <c r="F34" s="41" t="s">
        <v>113</v>
      </c>
    </row>
    <row r="35" spans="1:6">
      <c r="A35" s="48" t="s">
        <v>71</v>
      </c>
      <c r="B35" s="53" t="s">
        <v>24</v>
      </c>
      <c r="C35" s="44" t="s">
        <v>19</v>
      </c>
      <c r="D35" s="190" t="s">
        <v>110</v>
      </c>
      <c r="F35" s="41" t="s">
        <v>113</v>
      </c>
    </row>
    <row r="36" spans="1:6">
      <c r="A36" s="48" t="s">
        <v>70</v>
      </c>
      <c r="B36" s="52" t="s">
        <v>69</v>
      </c>
      <c r="C36" s="44" t="s">
        <v>27</v>
      </c>
      <c r="D36" s="190" t="s">
        <v>110</v>
      </c>
      <c r="F36" s="41" t="s">
        <v>113</v>
      </c>
    </row>
    <row r="37" spans="1:6">
      <c r="A37" s="51" t="s">
        <v>25</v>
      </c>
      <c r="B37" s="50" t="s">
        <v>26</v>
      </c>
      <c r="C37" s="49" t="s">
        <v>27</v>
      </c>
      <c r="D37" s="205" t="s">
        <v>46</v>
      </c>
      <c r="E37" s="191"/>
      <c r="F37" s="112" t="s">
        <v>120</v>
      </c>
    </row>
    <row r="38" spans="1:6">
      <c r="A38" s="48"/>
      <c r="B38" s="47"/>
      <c r="C38" s="44"/>
      <c r="D38" s="98"/>
    </row>
    <row r="39" spans="1:6" ht="18">
      <c r="A39" s="68" t="s">
        <v>68</v>
      </c>
      <c r="B39" s="69" t="s">
        <v>95</v>
      </c>
      <c r="C39" s="70" t="s">
        <v>65</v>
      </c>
      <c r="D39" s="105" t="s">
        <v>46</v>
      </c>
      <c r="F39" s="113" t="s">
        <v>116</v>
      </c>
    </row>
    <row r="40" spans="1:6">
      <c r="A40" s="48"/>
      <c r="B40" s="47"/>
      <c r="C40" s="44"/>
      <c r="D40" s="98"/>
    </row>
    <row r="41" spans="1:6">
      <c r="A41" s="179" t="s">
        <v>67</v>
      </c>
      <c r="B41" s="180" t="s">
        <v>66</v>
      </c>
      <c r="C41" s="181" t="s">
        <v>65</v>
      </c>
      <c r="D41" s="187" t="s">
        <v>46</v>
      </c>
      <c r="F41" s="113" t="s">
        <v>116</v>
      </c>
    </row>
    <row r="42" spans="1:6" ht="18.600000000000001">
      <c r="A42" s="46" t="s">
        <v>64</v>
      </c>
      <c r="B42" s="47" t="s">
        <v>108</v>
      </c>
      <c r="C42" s="44" t="s">
        <v>63</v>
      </c>
      <c r="D42" s="111" t="s">
        <v>110</v>
      </c>
      <c r="F42" s="41" t="s">
        <v>113</v>
      </c>
    </row>
    <row r="43" spans="1:6" ht="16.2">
      <c r="A43" s="184" t="s">
        <v>62</v>
      </c>
      <c r="B43" s="185" t="s">
        <v>94</v>
      </c>
      <c r="C43" s="181" t="s">
        <v>59</v>
      </c>
      <c r="D43" s="187" t="s">
        <v>46</v>
      </c>
      <c r="F43" s="113" t="s">
        <v>116</v>
      </c>
    </row>
    <row r="44" spans="1:6">
      <c r="A44" s="46"/>
      <c r="B44" s="45"/>
      <c r="C44" s="44"/>
      <c r="D44" s="106"/>
    </row>
    <row r="45" spans="1:6">
      <c r="A45" s="66" t="s">
        <v>61</v>
      </c>
      <c r="B45" s="67" t="s">
        <v>60</v>
      </c>
      <c r="C45" s="65" t="s">
        <v>59</v>
      </c>
      <c r="D45" s="104" t="s">
        <v>46</v>
      </c>
      <c r="F45" s="113" t="s">
        <v>116</v>
      </c>
    </row>
    <row r="48" spans="1:6">
      <c r="B48" s="42">
        <f>F47+1</f>
        <v>1</v>
      </c>
    </row>
    <row r="49" spans="2:2">
      <c r="B49" s="42"/>
    </row>
    <row r="50" spans="2:2">
      <c r="B50" s="42"/>
    </row>
    <row r="51" spans="2:2">
      <c r="B51" s="42"/>
    </row>
    <row r="52" spans="2:2">
      <c r="B52" s="42"/>
    </row>
    <row r="53" spans="2:2">
      <c r="B53" s="42"/>
    </row>
    <row r="54" spans="2:2">
      <c r="B54" s="42"/>
    </row>
    <row r="55" spans="2:2">
      <c r="B55" s="42"/>
    </row>
    <row r="56" spans="2:2">
      <c r="B56" s="42"/>
    </row>
    <row r="57" spans="2:2">
      <c r="B57" s="42"/>
    </row>
    <row r="58" spans="2:2">
      <c r="B58" s="42"/>
    </row>
    <row r="59" spans="2:2">
      <c r="B59" s="42"/>
    </row>
    <row r="60" spans="2:2">
      <c r="B60" s="42"/>
    </row>
    <row r="61" spans="2:2">
      <c r="B61" s="42"/>
    </row>
    <row r="62" spans="2:2">
      <c r="B62" s="42"/>
    </row>
    <row r="63" spans="2:2">
      <c r="B63" s="42"/>
    </row>
    <row r="64" spans="2:2">
      <c r="B64" s="42"/>
    </row>
    <row r="65" spans="2:2">
      <c r="B65" s="42"/>
    </row>
    <row r="66" spans="2:2">
      <c r="B66" s="42"/>
    </row>
    <row r="67" spans="2:2">
      <c r="B67" s="42"/>
    </row>
    <row r="68" spans="2:2">
      <c r="B68" s="42"/>
    </row>
    <row r="69" spans="2:2">
      <c r="B69" s="42"/>
    </row>
    <row r="70" spans="2:2">
      <c r="B70" s="42"/>
    </row>
    <row r="71" spans="2:2">
      <c r="B71" s="42"/>
    </row>
    <row r="72" spans="2:2">
      <c r="B72" s="42"/>
    </row>
    <row r="73" spans="2:2">
      <c r="B73" s="42"/>
    </row>
    <row r="74" spans="2:2">
      <c r="B74" s="42"/>
    </row>
    <row r="75" spans="2:2">
      <c r="B75" s="42"/>
    </row>
    <row r="76" spans="2:2">
      <c r="B76" s="42"/>
    </row>
    <row r="77" spans="2:2">
      <c r="B77" s="42"/>
    </row>
    <row r="78" spans="2:2">
      <c r="B78" s="42"/>
    </row>
    <row r="79" spans="2:2">
      <c r="B79" s="42"/>
    </row>
  </sheetData>
  <mergeCells count="1">
    <mergeCell ref="H2:W2"/>
  </mergeCells>
  <pageMargins left="0.7" right="0.7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4C9290-D2DF-4B3E-86E3-4FE0D39CCA9C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f4ba004b-9e9a-49ed-84ff-f3311c109b55"/>
    <ds:schemaRef ds:uri="d2020712-424a-4400-ad0c-f33a0c7e775a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E79DC4-7FF5-44C6-B639-C5974610B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INTRODUCTION</vt:lpstr>
      <vt:lpstr>VALEURS DE REFERENCE</vt:lpstr>
      <vt:lpstr>SUR DOSSIER (CPMA&gt;10%)</vt:lpstr>
      <vt:lpstr>SUR DOSSIER (HORS CATEGORIE)</vt:lpstr>
      <vt:lpstr>'SUR DOSSIER (CPMA&gt;10%)'!Zone_d_impression</vt:lpstr>
      <vt:lpstr>'SUR DOSSIER (HORS CATEGORIE)'!Zone_d_impression</vt:lpstr>
      <vt:lpstr>'VALEURS DE REFERENCE'!Zone_d_impression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Squilbin</dc:creator>
  <cp:lastModifiedBy>JEANMART Emile</cp:lastModifiedBy>
  <cp:lastPrinted>2023-02-27T11:38:57Z</cp:lastPrinted>
  <dcterms:created xsi:type="dcterms:W3CDTF">2021-12-29T12:27:39Z</dcterms:created>
  <dcterms:modified xsi:type="dcterms:W3CDTF">2024-06-24T09:18:19Z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SetDate">
    <vt:lpwstr>2024-06-24T08:31:32Z</vt:lpwstr>
  </property>
  <property fmtid="{D5CDD505-2E9C-101B-9397-08002B2CF9AE}" pid="6" name="MSIP_Label_97a477d1-147d-4e34-b5e3-7b26d2f44870_Method">
    <vt:lpwstr>Standard</vt:lpwstr>
  </property>
  <property fmtid="{D5CDD505-2E9C-101B-9397-08002B2CF9AE}" pid="7" name="MSIP_Label_97a477d1-147d-4e34-b5e3-7b26d2f44870_Name">
    <vt:lpwstr>97a477d1-147d-4e34-b5e3-7b26d2f44870</vt:lpwstr>
  </property>
  <property fmtid="{D5CDD505-2E9C-101B-9397-08002B2CF9AE}" pid="8" name="MSIP_Label_97a477d1-147d-4e34-b5e3-7b26d2f44870_SiteId">
    <vt:lpwstr>1f816a84-7aa6-4a56-b22a-7b3452fa8681</vt:lpwstr>
  </property>
  <property fmtid="{D5CDD505-2E9C-101B-9397-08002B2CF9AE}" pid="9" name="MSIP_Label_97a477d1-147d-4e34-b5e3-7b26d2f44870_ActionId">
    <vt:lpwstr>8cbb4041-799a-4de0-9437-60afc2335937</vt:lpwstr>
  </property>
  <property fmtid="{D5CDD505-2E9C-101B-9397-08002B2CF9AE}" pid="10" name="MSIP_Label_97a477d1-147d-4e34-b5e3-7b26d2f44870_ContentBits">
    <vt:lpwstr>0</vt:lpwstr>
  </property>
</Properties>
</file>