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limact.sharepoint.com/sites/REGULATORY/Documents partages/1-Clients/DGO4/2021-Prolongation/7. Consultation/1. Nouvelle unité et extension/Annexe C - Outil de simulation/"/>
    </mc:Choice>
  </mc:AlternateContent>
  <xr:revisionPtr revIDLastSave="338" documentId="6_{EA840A60-CA1E-C948-9881-1073F3C556C5}" xr6:coauthVersionLast="47" xr6:coauthVersionMax="47" xr10:uidLastSave="{757BB524-A0D8-9D4C-A19A-AF162D4699DB}"/>
  <bookViews>
    <workbookView xWindow="0" yWindow="760" windowWidth="34560" windowHeight="21580" xr2:uid="{574AAFEC-1472-FA4A-BE29-5459F0BB1066}"/>
  </bookViews>
  <sheets>
    <sheet name="1. INTRODUCTION" sheetId="60" r:id="rId1"/>
    <sheet name="2. CALCUL TAUX OCTROI CV" sheetId="11" r:id="rId2"/>
    <sheet name="2. FIG-TAUX CV (2)" sheetId="72" state="hidden" r:id="rId3"/>
    <sheet name="3. CALCUL CPMA" sheetId="10" r:id="rId4"/>
  </sheets>
  <externalReferences>
    <externalReference r:id="rId5"/>
  </externalReferences>
  <definedNames>
    <definedName name="CH4_biogaz">[1]Hypothèses_CatB!$B$2</definedName>
    <definedName name="CH4_biogaz_MLI">[1]Hypothèses_CatB!$B$3</definedName>
    <definedName name="Etalon_NOPEX">[1]Hypothèses_CatB!$B$5</definedName>
    <definedName name="_xlnm.Print_Titles" localSheetId="3">'3. CALCUL CPMA'!$A:$C</definedName>
    <definedName name="OPEX1">[1]Hypothèses_CatB!$B$10</definedName>
    <definedName name="OPEX2">[1]Hypothèses_CatB!$B$9</definedName>
    <definedName name="parametres">'2. CALCUL TAUX OCTROI CV'!$F$6:$LM$41</definedName>
    <definedName name="PCI_CH4">[1]Hypothèses_CatB!$B$4</definedName>
    <definedName name="Prix_ELEC">#REF!</definedName>
    <definedName name="_xlnm.Print_Area" localSheetId="0">'1. INTRODUCTION'!$A$1:$K$52</definedName>
    <definedName name="_xlnm.Print_Area" localSheetId="1">'2. CALCUL TAUX OCTROI CV'!$A$1:$D$75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5" i="11" l="1"/>
  <c r="D23" i="10" l="1"/>
  <c r="D22" i="10" s="1"/>
  <c r="D24" i="10" s="1"/>
  <c r="D27" i="10"/>
  <c r="D28" i="10"/>
  <c r="D29" i="10"/>
  <c r="AM6" i="10"/>
  <c r="AM5" i="10" s="1"/>
  <c r="AM7" i="10" s="1"/>
  <c r="AL6" i="10"/>
  <c r="AK6" i="10"/>
  <c r="AJ6" i="10"/>
  <c r="AJ5" i="10" s="1"/>
  <c r="AJ7" i="10" s="1"/>
  <c r="AI6" i="10"/>
  <c r="AI5" i="10" s="1"/>
  <c r="AI7" i="10" s="1"/>
  <c r="AH6" i="10"/>
  <c r="AH5" i="10" s="1"/>
  <c r="AH7" i="10" s="1"/>
  <c r="AG6" i="10"/>
  <c r="AG5" i="10" s="1"/>
  <c r="AG7" i="10" s="1"/>
  <c r="AF6" i="10"/>
  <c r="AF5" i="10" s="1"/>
  <c r="AF7" i="10" s="1"/>
  <c r="AE6" i="10"/>
  <c r="AE5" i="10" s="1"/>
  <c r="AE7" i="10" s="1"/>
  <c r="AD6" i="10"/>
  <c r="AD5" i="10" s="1"/>
  <c r="AD7" i="10" s="1"/>
  <c r="AK5" i="10" l="1"/>
  <c r="AK7" i="10" s="1"/>
  <c r="AL5" i="10"/>
  <c r="AL7" i="10" s="1"/>
  <c r="J19" i="10"/>
  <c r="K19" i="10" s="1"/>
  <c r="L19" i="10" s="1"/>
  <c r="M19" i="10" s="1"/>
  <c r="N19" i="10" s="1"/>
  <c r="O19" i="10" s="1"/>
  <c r="P19" i="10" s="1"/>
  <c r="Q19" i="10" s="1"/>
  <c r="R19" i="10" s="1"/>
  <c r="T19" i="10"/>
  <c r="U19" i="10" s="1"/>
  <c r="V19" i="10" s="1"/>
  <c r="W19" i="10" s="1"/>
  <c r="X19" i="10" s="1"/>
  <c r="Y19" i="10" s="1"/>
  <c r="Z19" i="10" s="1"/>
  <c r="AA19" i="10" s="1"/>
  <c r="AB19" i="10" s="1"/>
  <c r="AC19" i="10" s="1"/>
  <c r="AD19" i="10" s="1"/>
  <c r="AE19" i="10" s="1"/>
  <c r="AF19" i="10" s="1"/>
  <c r="AG19" i="10" s="1"/>
  <c r="AH19" i="10" s="1"/>
  <c r="AI19" i="10" s="1"/>
  <c r="AJ19" i="10" s="1"/>
  <c r="AK19" i="10" s="1"/>
  <c r="AL19" i="10" s="1"/>
  <c r="AM19" i="10" s="1"/>
  <c r="E1" i="10" l="1"/>
  <c r="F1" i="10" s="1"/>
  <c r="G1" i="10" s="1"/>
  <c r="H1" i="10" s="1"/>
  <c r="I1" i="10" s="1"/>
  <c r="J1" i="10" s="1"/>
  <c r="K1" i="10" s="1"/>
  <c r="L1" i="10" s="1"/>
  <c r="M1" i="10" s="1"/>
  <c r="N1" i="10" s="1"/>
  <c r="O1" i="10" s="1"/>
  <c r="P1" i="10" s="1"/>
  <c r="Q1" i="10" s="1"/>
  <c r="R1" i="10" s="1"/>
  <c r="S1" i="10" s="1"/>
  <c r="T1" i="10" s="1"/>
  <c r="U1" i="10" l="1"/>
  <c r="V1" i="10" l="1"/>
  <c r="E16" i="10" l="1"/>
  <c r="W1" i="10"/>
  <c r="F16" i="10" l="1"/>
  <c r="X1" i="10"/>
  <c r="G16" i="10" l="1"/>
  <c r="Y1" i="10"/>
  <c r="H16" i="10" l="1"/>
  <c r="Z1" i="10"/>
  <c r="I16" i="10" l="1"/>
  <c r="AA1" i="10"/>
  <c r="J16" i="10" l="1"/>
  <c r="AB1" i="10"/>
  <c r="K16" i="10" l="1"/>
  <c r="D34" i="11"/>
  <c r="D35" i="11" s="1"/>
  <c r="AC1" i="10"/>
  <c r="AD1" i="10" s="1"/>
  <c r="AE1" i="10" s="1"/>
  <c r="AF1" i="10" s="1"/>
  <c r="AG1" i="10" s="1"/>
  <c r="AH1" i="10" s="1"/>
  <c r="AI1" i="10" s="1"/>
  <c r="AJ1" i="10" s="1"/>
  <c r="AK1" i="10" s="1"/>
  <c r="AL1" i="10" s="1"/>
  <c r="AM1" i="10" s="1"/>
  <c r="AI3" i="10" l="1"/>
  <c r="AJ3" i="10"/>
  <c r="AD3" i="10"/>
  <c r="AE3" i="10"/>
  <c r="AK3" i="10"/>
  <c r="AF3" i="10"/>
  <c r="AL3" i="10"/>
  <c r="AG3" i="10"/>
  <c r="AH3" i="10"/>
  <c r="AM3" i="10"/>
  <c r="D65" i="11"/>
  <c r="L16" i="10"/>
  <c r="J3" i="10"/>
  <c r="J9" i="10" s="1"/>
  <c r="R3" i="10"/>
  <c r="Z3" i="10"/>
  <c r="K3" i="10"/>
  <c r="K9" i="10" s="1"/>
  <c r="S3" i="10"/>
  <c r="AA3" i="10"/>
  <c r="T3" i="10"/>
  <c r="AB3" i="10"/>
  <c r="W3" i="10"/>
  <c r="L3" i="10"/>
  <c r="L9" i="10" s="1"/>
  <c r="M3" i="10"/>
  <c r="U3" i="10"/>
  <c r="AC3" i="10"/>
  <c r="X3" i="10"/>
  <c r="N3" i="10"/>
  <c r="V3" i="10"/>
  <c r="O3" i="10"/>
  <c r="P3" i="10"/>
  <c r="Q3" i="10"/>
  <c r="Y3" i="10"/>
  <c r="D3" i="10"/>
  <c r="D15" i="10" s="1"/>
  <c r="E3" i="10"/>
  <c r="E9" i="10" s="1"/>
  <c r="G3" i="10"/>
  <c r="G9" i="10" s="1"/>
  <c r="H3" i="10"/>
  <c r="H9" i="10" s="1"/>
  <c r="I3" i="10"/>
  <c r="I9" i="10" s="1"/>
  <c r="F3" i="10"/>
  <c r="F9" i="10" s="1"/>
  <c r="Z6" i="10"/>
  <c r="Q6" i="10"/>
  <c r="AA6" i="10"/>
  <c r="R6" i="10"/>
  <c r="X6" i="10"/>
  <c r="S6" i="10"/>
  <c r="L6" i="10"/>
  <c r="H6" i="10"/>
  <c r="N6" i="10"/>
  <c r="T6" i="10"/>
  <c r="I6" i="10"/>
  <c r="Y6" i="10"/>
  <c r="W6" i="10"/>
  <c r="O6" i="10"/>
  <c r="M6" i="10"/>
  <c r="V6" i="10"/>
  <c r="AB6" i="10"/>
  <c r="J6" i="10"/>
  <c r="E6" i="10"/>
  <c r="G6" i="10"/>
  <c r="K6" i="10"/>
  <c r="AC6" i="10"/>
  <c r="P6" i="10"/>
  <c r="F6" i="10"/>
  <c r="U6" i="10"/>
  <c r="D32" i="10" l="1"/>
  <c r="E20" i="10"/>
  <c r="O20" i="10"/>
  <c r="Y20" i="10"/>
  <c r="AI20" i="10"/>
  <c r="P20" i="10"/>
  <c r="Z20" i="10"/>
  <c r="AJ20" i="10"/>
  <c r="Q20" i="10"/>
  <c r="AA20" i="10"/>
  <c r="AK20" i="10"/>
  <c r="H20" i="10"/>
  <c r="R20" i="10"/>
  <c r="AB20" i="10"/>
  <c r="AL20" i="10"/>
  <c r="I20" i="10"/>
  <c r="S20" i="10"/>
  <c r="AC20" i="10"/>
  <c r="AM20" i="10"/>
  <c r="J20" i="10"/>
  <c r="T20" i="10"/>
  <c r="AD20" i="10"/>
  <c r="K20" i="10"/>
  <c r="U20" i="10"/>
  <c r="AE20" i="10"/>
  <c r="L20" i="10"/>
  <c r="V20" i="10"/>
  <c r="AF20" i="10"/>
  <c r="M20" i="10"/>
  <c r="W20" i="10"/>
  <c r="AG20" i="10"/>
  <c r="N20" i="10"/>
  <c r="X20" i="10"/>
  <c r="AH20" i="10"/>
  <c r="F20" i="10"/>
  <c r="G20" i="10"/>
  <c r="H23" i="10"/>
  <c r="H22" i="10" s="1"/>
  <c r="H24" i="10" s="1"/>
  <c r="F23" i="10"/>
  <c r="F22" i="10" s="1"/>
  <c r="F24" i="10" s="1"/>
  <c r="G23" i="10"/>
  <c r="G22" i="10" s="1"/>
  <c r="G24" i="10" s="1"/>
  <c r="E23" i="10"/>
  <c r="E22" i="10" s="1"/>
  <c r="E24" i="10" s="1"/>
  <c r="AH11" i="10"/>
  <c r="AH15" i="10"/>
  <c r="AH10" i="10"/>
  <c r="AG11" i="10"/>
  <c r="AG15" i="10"/>
  <c r="AG10" i="10"/>
  <c r="AF11" i="10"/>
  <c r="AF10" i="10"/>
  <c r="AF15" i="10"/>
  <c r="AM11" i="10"/>
  <c r="AM15" i="10"/>
  <c r="AM10" i="10"/>
  <c r="AD23" i="10"/>
  <c r="AD22" i="10" s="1"/>
  <c r="AD24" i="10" s="1"/>
  <c r="AM23" i="10"/>
  <c r="AM22" i="10" s="1"/>
  <c r="AM24" i="10" s="1"/>
  <c r="AK23" i="10"/>
  <c r="AK22" i="10" s="1"/>
  <c r="AK24" i="10" s="1"/>
  <c r="AL23" i="10"/>
  <c r="AL22" i="10" s="1"/>
  <c r="AL24" i="10" s="1"/>
  <c r="AG23" i="10"/>
  <c r="AG22" i="10" s="1"/>
  <c r="AG24" i="10" s="1"/>
  <c r="AH23" i="10"/>
  <c r="AH22" i="10" s="1"/>
  <c r="AH24" i="10" s="1"/>
  <c r="AI23" i="10"/>
  <c r="AI22" i="10" s="1"/>
  <c r="AI24" i="10" s="1"/>
  <c r="AE23" i="10"/>
  <c r="AE22" i="10" s="1"/>
  <c r="AE24" i="10" s="1"/>
  <c r="AJ23" i="10"/>
  <c r="AJ22" i="10" s="1"/>
  <c r="AJ24" i="10" s="1"/>
  <c r="AF23" i="10"/>
  <c r="AF22" i="10" s="1"/>
  <c r="AF24" i="10" s="1"/>
  <c r="AL11" i="10"/>
  <c r="AL10" i="10"/>
  <c r="AL15" i="10"/>
  <c r="AK11" i="10"/>
  <c r="AK10" i="10"/>
  <c r="AK15" i="10"/>
  <c r="AE11" i="10"/>
  <c r="AE15" i="10"/>
  <c r="AE10" i="10"/>
  <c r="AD10" i="10"/>
  <c r="AD15" i="10"/>
  <c r="AD11" i="10"/>
  <c r="AJ15" i="10"/>
  <c r="AJ10" i="10"/>
  <c r="AJ11" i="10"/>
  <c r="AI11" i="10"/>
  <c r="AI15" i="10"/>
  <c r="AI10" i="10"/>
  <c r="M16" i="10"/>
  <c r="M9" i="10" s="1"/>
  <c r="Z23" i="10"/>
  <c r="Z22" i="10" s="1"/>
  <c r="Z24" i="10" s="1"/>
  <c r="X23" i="10"/>
  <c r="X22" i="10" s="1"/>
  <c r="X24" i="10" s="1"/>
  <c r="P23" i="10"/>
  <c r="P22" i="10" s="1"/>
  <c r="P24" i="10" s="1"/>
  <c r="O23" i="10"/>
  <c r="O22" i="10" s="1"/>
  <c r="O24" i="10" s="1"/>
  <c r="AA23" i="10"/>
  <c r="AA22" i="10" s="1"/>
  <c r="AA24" i="10" s="1"/>
  <c r="I23" i="10"/>
  <c r="I22" i="10" s="1"/>
  <c r="I24" i="10" s="1"/>
  <c r="Q23" i="10"/>
  <c r="Q22" i="10" s="1"/>
  <c r="Q24" i="10" s="1"/>
  <c r="AB23" i="10"/>
  <c r="AB22" i="10" s="1"/>
  <c r="AB24" i="10" s="1"/>
  <c r="J23" i="10"/>
  <c r="J22" i="10" s="1"/>
  <c r="J24" i="10" s="1"/>
  <c r="R23" i="10"/>
  <c r="R22" i="10" s="1"/>
  <c r="R24" i="10" s="1"/>
  <c r="AC23" i="10"/>
  <c r="AC22" i="10" s="1"/>
  <c r="AC24" i="10" s="1"/>
  <c r="K23" i="10"/>
  <c r="K22" i="10" s="1"/>
  <c r="K24" i="10" s="1"/>
  <c r="S23" i="10"/>
  <c r="S22" i="10" s="1"/>
  <c r="S24" i="10" s="1"/>
  <c r="W23" i="10"/>
  <c r="W22" i="10" s="1"/>
  <c r="W24" i="10" s="1"/>
  <c r="T23" i="10"/>
  <c r="T22" i="10" s="1"/>
  <c r="T24" i="10" s="1"/>
  <c r="L23" i="10"/>
  <c r="L22" i="10" s="1"/>
  <c r="L24" i="10" s="1"/>
  <c r="U23" i="10"/>
  <c r="U22" i="10" s="1"/>
  <c r="U24" i="10" s="1"/>
  <c r="M23" i="10"/>
  <c r="M22" i="10" s="1"/>
  <c r="M24" i="10" s="1"/>
  <c r="Y23" i="10"/>
  <c r="Y22" i="10" s="1"/>
  <c r="Y24" i="10" s="1"/>
  <c r="V23" i="10"/>
  <c r="V22" i="10" s="1"/>
  <c r="V24" i="10" s="1"/>
  <c r="N23" i="10"/>
  <c r="N22" i="10" s="1"/>
  <c r="N24" i="10" s="1"/>
  <c r="F15" i="10"/>
  <c r="F5" i="10"/>
  <c r="F7" i="10" s="1"/>
  <c r="V5" i="10"/>
  <c r="V7" i="10" s="1"/>
  <c r="V15" i="10"/>
  <c r="N5" i="10"/>
  <c r="N7" i="10" s="1"/>
  <c r="N15" i="10"/>
  <c r="Z5" i="10"/>
  <c r="Z7" i="10" s="1"/>
  <c r="Z15" i="10"/>
  <c r="P5" i="10"/>
  <c r="P7" i="10" s="1"/>
  <c r="P15" i="10"/>
  <c r="M5" i="10"/>
  <c r="M7" i="10" s="1"/>
  <c r="M15" i="10"/>
  <c r="H5" i="10"/>
  <c r="H7" i="10" s="1"/>
  <c r="H15" i="10"/>
  <c r="AB15" i="10"/>
  <c r="AB5" i="10"/>
  <c r="AB7" i="10" s="1"/>
  <c r="AC5" i="10"/>
  <c r="AC7" i="10" s="1"/>
  <c r="AC15" i="10"/>
  <c r="O5" i="10"/>
  <c r="O7" i="10" s="1"/>
  <c r="O15" i="10"/>
  <c r="L5" i="10"/>
  <c r="L7" i="10" s="1"/>
  <c r="L15" i="10"/>
  <c r="W5" i="10"/>
  <c r="W7" i="10" s="1"/>
  <c r="W15" i="10"/>
  <c r="S5" i="10"/>
  <c r="S7" i="10" s="1"/>
  <c r="S15" i="10"/>
  <c r="U15" i="10"/>
  <c r="U5" i="10"/>
  <c r="U7" i="10" s="1"/>
  <c r="G5" i="10"/>
  <c r="G7" i="10" s="1"/>
  <c r="G15" i="10"/>
  <c r="Y15" i="10"/>
  <c r="Y5" i="10"/>
  <c r="Y7" i="10" s="1"/>
  <c r="X5" i="10"/>
  <c r="X7" i="10" s="1"/>
  <c r="X15" i="10"/>
  <c r="Q15" i="10"/>
  <c r="Q5" i="10"/>
  <c r="Q7" i="10" s="1"/>
  <c r="K5" i="10"/>
  <c r="K7" i="10" s="1"/>
  <c r="K15" i="10"/>
  <c r="E5" i="10"/>
  <c r="E7" i="10" s="1"/>
  <c r="E15" i="10"/>
  <c r="I5" i="10"/>
  <c r="I7" i="10" s="1"/>
  <c r="I15" i="10"/>
  <c r="R5" i="10"/>
  <c r="R7" i="10" s="1"/>
  <c r="R15" i="10"/>
  <c r="T15" i="10"/>
  <c r="T5" i="10"/>
  <c r="T7" i="10" s="1"/>
  <c r="J5" i="10"/>
  <c r="J7" i="10" s="1"/>
  <c r="J15" i="10"/>
  <c r="AA5" i="10"/>
  <c r="AA7" i="10" s="1"/>
  <c r="AA15" i="10"/>
  <c r="D9" i="10"/>
  <c r="H32" i="10" l="1"/>
  <c r="F32" i="10"/>
  <c r="G32" i="10"/>
  <c r="G26" i="10"/>
  <c r="D26" i="10"/>
  <c r="H26" i="10"/>
  <c r="E26" i="10"/>
  <c r="F26" i="10"/>
  <c r="AD32" i="10"/>
  <c r="E32" i="10"/>
  <c r="AG32" i="10"/>
  <c r="AM32" i="10"/>
  <c r="AK32" i="10"/>
  <c r="AJ32" i="10"/>
  <c r="AE32" i="10"/>
  <c r="AL32" i="10"/>
  <c r="AI32" i="10"/>
  <c r="AH32" i="10"/>
  <c r="AF32" i="10"/>
  <c r="N16" i="10"/>
  <c r="E10" i="10"/>
  <c r="L32" i="10"/>
  <c r="N32" i="10"/>
  <c r="K32" i="10"/>
  <c r="Q32" i="10"/>
  <c r="P32" i="10"/>
  <c r="V32" i="10"/>
  <c r="O32" i="10"/>
  <c r="AA32" i="10"/>
  <c r="I32" i="10"/>
  <c r="AB32" i="10"/>
  <c r="S32" i="10"/>
  <c r="X32" i="10"/>
  <c r="T32" i="10"/>
  <c r="J26" i="10"/>
  <c r="K26" i="10"/>
  <c r="I26" i="10"/>
  <c r="L26" i="10"/>
  <c r="M26" i="10"/>
  <c r="Z32" i="10"/>
  <c r="W32" i="10"/>
  <c r="U32" i="10"/>
  <c r="R32" i="10"/>
  <c r="AC32" i="10"/>
  <c r="J32" i="10"/>
  <c r="M32" i="10"/>
  <c r="Y32" i="10"/>
  <c r="P11" i="10"/>
  <c r="S11" i="10"/>
  <c r="F11" i="10"/>
  <c r="G11" i="10"/>
  <c r="V11" i="10"/>
  <c r="U11" i="10"/>
  <c r="AC11" i="10"/>
  <c r="H11" i="10"/>
  <c r="Y11" i="10"/>
  <c r="N11" i="10"/>
  <c r="K11" i="10"/>
  <c r="R11" i="10"/>
  <c r="D13" i="10"/>
  <c r="E11" i="10"/>
  <c r="O11" i="10"/>
  <c r="AA11" i="10"/>
  <c r="Z11" i="10"/>
  <c r="M11" i="10"/>
  <c r="T11" i="10"/>
  <c r="L11" i="10"/>
  <c r="J11" i="10"/>
  <c r="AB11" i="10"/>
  <c r="X11" i="10"/>
  <c r="W11" i="10"/>
  <c r="I11" i="10"/>
  <c r="Q11" i="10"/>
  <c r="D51" i="11" l="1"/>
  <c r="N9" i="10"/>
  <c r="N26" i="10" s="1"/>
  <c r="F28" i="10"/>
  <c r="H28" i="10"/>
  <c r="E28" i="10"/>
  <c r="G28" i="10"/>
  <c r="E27" i="10"/>
  <c r="D30" i="10"/>
  <c r="AM28" i="10"/>
  <c r="D47" i="11" s="1"/>
  <c r="AJ28" i="10"/>
  <c r="AF28" i="10"/>
  <c r="AD28" i="10"/>
  <c r="AL28" i="10"/>
  <c r="AH28" i="10"/>
  <c r="AI28" i="10"/>
  <c r="AE28" i="10"/>
  <c r="AK28" i="10"/>
  <c r="AG28" i="10"/>
  <c r="Z12" i="10"/>
  <c r="AF12" i="10"/>
  <c r="AK12" i="10"/>
  <c r="AH12" i="10"/>
  <c r="AM12" i="10"/>
  <c r="AJ12" i="10"/>
  <c r="AE12" i="10"/>
  <c r="AG12" i="10"/>
  <c r="AD12" i="10"/>
  <c r="AI12" i="10"/>
  <c r="AL12" i="10"/>
  <c r="O16" i="10"/>
  <c r="O9" i="10" s="1"/>
  <c r="R12" i="10"/>
  <c r="E12" i="10"/>
  <c r="P12" i="10"/>
  <c r="F12" i="10"/>
  <c r="N12" i="10"/>
  <c r="AC12" i="10"/>
  <c r="O12" i="10"/>
  <c r="H12" i="10"/>
  <c r="Y12" i="10"/>
  <c r="S12" i="10"/>
  <c r="Q12" i="10"/>
  <c r="L12" i="10"/>
  <c r="AB12" i="10"/>
  <c r="AA12" i="10"/>
  <c r="X12" i="10"/>
  <c r="T12" i="10"/>
  <c r="K12" i="10"/>
  <c r="G12" i="10"/>
  <c r="I12" i="10"/>
  <c r="V12" i="10"/>
  <c r="W12" i="10"/>
  <c r="J12" i="10"/>
  <c r="U12" i="10"/>
  <c r="M12" i="10"/>
  <c r="Z28" i="10"/>
  <c r="T28" i="10"/>
  <c r="N28" i="10"/>
  <c r="S28" i="10"/>
  <c r="AA28" i="10"/>
  <c r="U28" i="10"/>
  <c r="O28" i="10"/>
  <c r="AB28" i="10"/>
  <c r="V28" i="10"/>
  <c r="P28" i="10"/>
  <c r="AC28" i="10"/>
  <c r="W28" i="10"/>
  <c r="I28" i="10"/>
  <c r="Q28" i="10"/>
  <c r="X28" i="10"/>
  <c r="J28" i="10"/>
  <c r="R28" i="10"/>
  <c r="K28" i="10"/>
  <c r="M28" i="10"/>
  <c r="L28" i="10"/>
  <c r="Y28" i="10"/>
  <c r="H29" i="10" l="1"/>
  <c r="E29" i="10"/>
  <c r="F29" i="10"/>
  <c r="G29" i="10"/>
  <c r="AD29" i="10"/>
  <c r="AL29" i="10"/>
  <c r="AH29" i="10"/>
  <c r="AM29" i="10"/>
  <c r="D48" i="11" s="1"/>
  <c r="AJ29" i="10"/>
  <c r="AG29" i="10"/>
  <c r="AK29" i="10"/>
  <c r="AI29" i="10"/>
  <c r="AE29" i="10"/>
  <c r="AF29" i="10"/>
  <c r="O26" i="10"/>
  <c r="P16" i="10"/>
  <c r="Y29" i="10"/>
  <c r="J29" i="10"/>
  <c r="AC29" i="10"/>
  <c r="P29" i="10"/>
  <c r="R29" i="10"/>
  <c r="X29" i="10"/>
  <c r="N29" i="10"/>
  <c r="U29" i="10"/>
  <c r="W29" i="10"/>
  <c r="Z29" i="10"/>
  <c r="AB29" i="10"/>
  <c r="K29" i="10"/>
  <c r="AA29" i="10"/>
  <c r="L29" i="10"/>
  <c r="T29" i="10"/>
  <c r="V29" i="10"/>
  <c r="I29" i="10"/>
  <c r="O29" i="10"/>
  <c r="M29" i="10"/>
  <c r="Q29" i="10"/>
  <c r="S29" i="10"/>
  <c r="D56" i="11"/>
  <c r="Q10" i="10"/>
  <c r="F10" i="10"/>
  <c r="AB10" i="10"/>
  <c r="P10" i="10"/>
  <c r="Z10" i="10"/>
  <c r="R10" i="10"/>
  <c r="AC10" i="10"/>
  <c r="AA10" i="10"/>
  <c r="K10" i="10"/>
  <c r="K13" i="10" s="1"/>
  <c r="O10" i="10"/>
  <c r="O13" i="10" s="1"/>
  <c r="W10" i="10"/>
  <c r="V10" i="10"/>
  <c r="T10" i="10"/>
  <c r="N10" i="10"/>
  <c r="N13" i="10" s="1"/>
  <c r="I10" i="10"/>
  <c r="I13" i="10" s="1"/>
  <c r="U10" i="10"/>
  <c r="X10" i="10"/>
  <c r="S10" i="10"/>
  <c r="G10" i="10"/>
  <c r="G13" i="10" s="1"/>
  <c r="J10" i="10"/>
  <c r="J13" i="10" s="1"/>
  <c r="L10" i="10"/>
  <c r="L13" i="10" s="1"/>
  <c r="M10" i="10"/>
  <c r="M13" i="10" s="1"/>
  <c r="H10" i="10"/>
  <c r="H13" i="10" s="1"/>
  <c r="Y10" i="10"/>
  <c r="Q16" i="10" l="1"/>
  <c r="Q9" i="10" s="1"/>
  <c r="Q13" i="10" s="1"/>
  <c r="P9" i="10"/>
  <c r="F27" i="10"/>
  <c r="G27" i="10"/>
  <c r="H27" i="10"/>
  <c r="AF27" i="10"/>
  <c r="AD27" i="10"/>
  <c r="AI27" i="10"/>
  <c r="AE27" i="10"/>
  <c r="AG27" i="10"/>
  <c r="AH27" i="10"/>
  <c r="AK27" i="10"/>
  <c r="AM27" i="10"/>
  <c r="D46" i="11" s="1"/>
  <c r="AL27" i="10"/>
  <c r="AJ27" i="10"/>
  <c r="D57" i="11"/>
  <c r="R16" i="10"/>
  <c r="F13" i="10"/>
  <c r="P27" i="10"/>
  <c r="Z27" i="10"/>
  <c r="M27" i="10"/>
  <c r="I27" i="10"/>
  <c r="T27" i="10"/>
  <c r="AC27" i="10"/>
  <c r="Q27" i="10"/>
  <c r="K27" i="10"/>
  <c r="N27" i="10"/>
  <c r="V27" i="10"/>
  <c r="W27" i="10"/>
  <c r="U27" i="10"/>
  <c r="X27" i="10"/>
  <c r="AB27" i="10"/>
  <c r="O27" i="10"/>
  <c r="S27" i="10"/>
  <c r="AA27" i="10"/>
  <c r="Y27" i="10"/>
  <c r="R27" i="10"/>
  <c r="J27" i="10"/>
  <c r="L27" i="10"/>
  <c r="E13" i="10"/>
  <c r="R9" i="10" l="1"/>
  <c r="G30" i="10"/>
  <c r="H30" i="10"/>
  <c r="E30" i="10"/>
  <c r="F30" i="10"/>
  <c r="P26" i="10"/>
  <c r="Q26" i="10"/>
  <c r="S16" i="10"/>
  <c r="P13" i="10"/>
  <c r="Q30" i="10" s="1"/>
  <c r="K30" i="10"/>
  <c r="I30" i="10"/>
  <c r="N30" i="10"/>
  <c r="O30" i="10"/>
  <c r="L30" i="10"/>
  <c r="J30" i="10"/>
  <c r="M30" i="10"/>
  <c r="S9" i="10" l="1"/>
  <c r="P30" i="10"/>
  <c r="T16" i="10"/>
  <c r="R26" i="10"/>
  <c r="R13" i="10"/>
  <c r="D55" i="11"/>
  <c r="T9" i="10" l="1"/>
  <c r="U16" i="10"/>
  <c r="U9" i="10" s="1"/>
  <c r="R30" i="10"/>
  <c r="S26" i="10"/>
  <c r="S13" i="10"/>
  <c r="S30" i="10" l="1"/>
  <c r="V16" i="10"/>
  <c r="T26" i="10"/>
  <c r="T13" i="10"/>
  <c r="W16" i="10" l="1"/>
  <c r="X16" i="10" s="1"/>
  <c r="V9" i="10"/>
  <c r="V13" i="10" s="1"/>
  <c r="T30" i="10"/>
  <c r="U26" i="10"/>
  <c r="U13" i="10"/>
  <c r="W9" i="10" l="1"/>
  <c r="W13" i="10" s="1"/>
  <c r="W30" i="10" s="1"/>
  <c r="Y16" i="10"/>
  <c r="Z16" i="10" s="1"/>
  <c r="Y9" i="10"/>
  <c r="X9" i="10"/>
  <c r="V26" i="10"/>
  <c r="U30" i="10"/>
  <c r="V30" i="10"/>
  <c r="W26" i="10" l="1"/>
  <c r="Y13" i="10"/>
  <c r="Z9" i="10"/>
  <c r="Z26" i="10" s="1"/>
  <c r="AA16" i="10"/>
  <c r="AA9" i="10" s="1"/>
  <c r="X13" i="10"/>
  <c r="Y26" i="10"/>
  <c r="X26" i="10"/>
  <c r="Z13" i="10" l="1"/>
  <c r="Z30" i="10" s="1"/>
  <c r="AB16" i="10"/>
  <c r="Y30" i="10"/>
  <c r="X30" i="10"/>
  <c r="AA13" i="10"/>
  <c r="AA26" i="10"/>
  <c r="AC16" i="10" l="1"/>
  <c r="AB9" i="10"/>
  <c r="AB13" i="10" s="1"/>
  <c r="AB30" i="10" s="1"/>
  <c r="AA30" i="10"/>
  <c r="AC9" i="10" l="1"/>
  <c r="AC13" i="10" s="1"/>
  <c r="AC30" i="10" s="1"/>
  <c r="AD16" i="10"/>
  <c r="AE16" i="10"/>
  <c r="AB26" i="10"/>
  <c r="AC26" i="10" l="1"/>
  <c r="AE9" i="10"/>
  <c r="AE13" i="10" s="1"/>
  <c r="AD9" i="10"/>
  <c r="AD26" i="10"/>
  <c r="AF16" i="10"/>
  <c r="AE26" i="10" l="1"/>
  <c r="AD13" i="10"/>
  <c r="AD30" i="10" s="1"/>
  <c r="AF9" i="10"/>
  <c r="AF13" i="10" s="1"/>
  <c r="AG16" i="10"/>
  <c r="AF26" i="10" l="1"/>
  <c r="AE30" i="10"/>
  <c r="AF30" i="10"/>
  <c r="AG9" i="10"/>
  <c r="AG13" i="10" s="1"/>
  <c r="AG30" i="10" s="1"/>
  <c r="AH16" i="10"/>
  <c r="AG26" i="10" l="1"/>
  <c r="AI16" i="10"/>
  <c r="AI9" i="10" s="1"/>
  <c r="AH9" i="10"/>
  <c r="AJ16" i="10" l="1"/>
  <c r="AJ9" i="10" s="1"/>
  <c r="AH13" i="10"/>
  <c r="AH30" i="10" s="1"/>
  <c r="AH26" i="10"/>
  <c r="AI13" i="10"/>
  <c r="AI26" i="10"/>
  <c r="AK16" i="10" l="1"/>
  <c r="AK9" i="10" s="1"/>
  <c r="AK26" i="10" s="1"/>
  <c r="AI30" i="10"/>
  <c r="AJ13" i="10"/>
  <c r="AJ30" i="10" s="1"/>
  <c r="AJ26" i="10"/>
  <c r="AL16" i="10"/>
  <c r="AK13" i="10" l="1"/>
  <c r="AK30" i="10" s="1"/>
  <c r="AM16" i="10"/>
  <c r="AM9" i="10"/>
  <c r="AM13" i="10" s="1"/>
  <c r="AL9" i="10"/>
  <c r="AM26" i="10" l="1"/>
  <c r="D45" i="11" s="1"/>
  <c r="D49" i="11" s="1"/>
  <c r="D53" i="11" s="1"/>
  <c r="AL13" i="10"/>
  <c r="AL30" i="10" s="1"/>
  <c r="AL26" i="10"/>
  <c r="D54" i="11" l="1"/>
  <c r="AM30" i="10"/>
  <c r="D67" i="11"/>
  <c r="D72" i="11" s="1"/>
  <c r="D74" i="11" s="1"/>
  <c r="D75" i="11" l="1"/>
</calcChain>
</file>

<file path=xl/sharedStrings.xml><?xml version="1.0" encoding="utf-8"?>
<sst xmlns="http://schemas.openxmlformats.org/spreadsheetml/2006/main" count="357" uniqueCount="233">
  <si>
    <t>Pend</t>
  </si>
  <si>
    <t>Ue</t>
  </si>
  <si>
    <t>aE</t>
  </si>
  <si>
    <t>aQ</t>
  </si>
  <si>
    <t>-</t>
  </si>
  <si>
    <t>kWe</t>
  </si>
  <si>
    <t>EUR HTVA/kWe</t>
  </si>
  <si>
    <t>Frais d'exploitation</t>
  </si>
  <si>
    <t>EUR HTVA/kWe/an</t>
  </si>
  <si>
    <t>heures/an</t>
  </si>
  <si>
    <t>Durée d'utilisation</t>
  </si>
  <si>
    <t>Rendement électrique net</t>
  </si>
  <si>
    <t>Rendement chaleur net</t>
  </si>
  <si>
    <t>%</t>
  </si>
  <si>
    <t>EUR HTVA/MWhp</t>
  </si>
  <si>
    <t>N</t>
  </si>
  <si>
    <t>Unité</t>
  </si>
  <si>
    <t>Symbole</t>
  </si>
  <si>
    <t>année</t>
  </si>
  <si>
    <t>EUR HTVA/MWhe</t>
  </si>
  <si>
    <t>Prix de vente LGO</t>
  </si>
  <si>
    <t>Coût évité chaleur valorisée</t>
  </si>
  <si>
    <t>EUR HTVA/MWhq</t>
  </si>
  <si>
    <t>Indexation prix des intrants</t>
  </si>
  <si>
    <t>Indexation coût évité chaleur valorisée</t>
  </si>
  <si>
    <t>Indexation des OPEX</t>
  </si>
  <si>
    <t>i_fuel</t>
  </si>
  <si>
    <t>i_heat</t>
  </si>
  <si>
    <t>i_opex</t>
  </si>
  <si>
    <t>%/an</t>
  </si>
  <si>
    <t>Part fonds propres</t>
  </si>
  <si>
    <t>g</t>
  </si>
  <si>
    <t>Taux de rentabilité sur fonds propres</t>
  </si>
  <si>
    <t>rE</t>
  </si>
  <si>
    <t>rD</t>
  </si>
  <si>
    <t>Taux d'intérêt capital emprunté (dette)</t>
  </si>
  <si>
    <t>CAPEX_a</t>
  </si>
  <si>
    <t>EUR HTVA</t>
  </si>
  <si>
    <t>Investissements net actualisés</t>
  </si>
  <si>
    <t>Frais d'exploitation actualisés</t>
  </si>
  <si>
    <t>Coûts intrants combustibles actualisés</t>
  </si>
  <si>
    <t>Coûts évités chaleur valorisée actualisés</t>
  </si>
  <si>
    <t>OPEX_a</t>
  </si>
  <si>
    <t>FUEL_a</t>
  </si>
  <si>
    <t>HEAT_a</t>
  </si>
  <si>
    <t>Coûts totaux nets actualisés</t>
  </si>
  <si>
    <t>COST_a</t>
  </si>
  <si>
    <t>Facteur d'actualisation</t>
  </si>
  <si>
    <t>a(t)</t>
  </si>
  <si>
    <t>MWhe/MWhp</t>
  </si>
  <si>
    <t>MWhq/MWhp</t>
  </si>
  <si>
    <t>Production nette d'électricité</t>
  </si>
  <si>
    <t>Eenp</t>
  </si>
  <si>
    <t>Eenp_a</t>
  </si>
  <si>
    <t>MWhq/an</t>
  </si>
  <si>
    <t>MWhe/an</t>
  </si>
  <si>
    <t>Consommation d'intrants combustibles</t>
  </si>
  <si>
    <t>Production nette de chaleur</t>
  </si>
  <si>
    <t>Ee</t>
  </si>
  <si>
    <t>Eqnv</t>
  </si>
  <si>
    <t>MWhp/an</t>
  </si>
  <si>
    <t>Production d'électricité nette actualisée</t>
  </si>
  <si>
    <t>MWhe</t>
  </si>
  <si>
    <t>Valeur moyenne électricité produite</t>
  </si>
  <si>
    <t>CV/MWhe</t>
  </si>
  <si>
    <t>EUR HTVA/CV</t>
  </si>
  <si>
    <t>Coût de production moyen actualisé</t>
  </si>
  <si>
    <t>Part investissement</t>
  </si>
  <si>
    <t>Part exploitation</t>
  </si>
  <si>
    <t>Part combustibles</t>
  </si>
  <si>
    <t>Contact :</t>
  </si>
  <si>
    <t>Cadre légal :</t>
  </si>
  <si>
    <t>Objet :</t>
  </si>
  <si>
    <t>Légende</t>
  </si>
  <si>
    <t>Rendement chaudière de référence pour le mixte de combustibles</t>
  </si>
  <si>
    <r>
      <rPr>
        <sz val="10"/>
        <color theme="1"/>
        <rFont val="Symbol"/>
        <family val="1"/>
        <charset val="2"/>
      </rPr>
      <t>h</t>
    </r>
    <r>
      <rPr>
        <sz val="10"/>
        <color theme="1"/>
        <rFont val="Calibri"/>
        <family val="2"/>
        <scheme val="minor"/>
      </rPr>
      <t>q FUEL MIX</t>
    </r>
  </si>
  <si>
    <t>%PCI</t>
  </si>
  <si>
    <t>Prix de référence pour le gaz naturel</t>
  </si>
  <si>
    <t>Rendement chaudière de référence pour le gaz naturel</t>
  </si>
  <si>
    <r>
      <rPr>
        <sz val="10"/>
        <color theme="1"/>
        <rFont val="Symbol"/>
        <family val="1"/>
        <charset val="2"/>
      </rPr>
      <t>h</t>
    </r>
    <r>
      <rPr>
        <sz val="10"/>
        <color theme="1"/>
        <rFont val="Calibri"/>
        <family val="2"/>
        <scheme val="minor"/>
      </rPr>
      <t>q GN</t>
    </r>
  </si>
  <si>
    <t>i</t>
  </si>
  <si>
    <t>CMPC</t>
  </si>
  <si>
    <t>Coût moyen pondéré du capital</t>
  </si>
  <si>
    <t>i = CMPC</t>
  </si>
  <si>
    <t>Prix du mixte de combustibles de référence</t>
  </si>
  <si>
    <t>Part réduction de coût via valorisation chaleur</t>
  </si>
  <si>
    <t>Durée prolongation</t>
  </si>
  <si>
    <t>Cpma_CAPEX</t>
  </si>
  <si>
    <t>Cpma_OPEX</t>
  </si>
  <si>
    <t>CAPEX (0)</t>
  </si>
  <si>
    <t>OPEX (1)</t>
  </si>
  <si>
    <t>P FUEL MIX (1)</t>
  </si>
  <si>
    <t>P GN (1)</t>
  </si>
  <si>
    <t>V Q_COGEN (1)</t>
  </si>
  <si>
    <t>V(1) ELEC_VERTE</t>
  </si>
  <si>
    <t>P(1) LGO-INJ</t>
  </si>
  <si>
    <t>P(1) BE-MARKET</t>
  </si>
  <si>
    <t>Prix de référence pour la vente d'électricité sur le marché de gros en Belgique</t>
  </si>
  <si>
    <t>Décote applicable pour la catégorie d'installation</t>
  </si>
  <si>
    <r>
      <t>l</t>
    </r>
    <r>
      <rPr>
        <sz val="10"/>
        <color theme="1"/>
        <rFont val="Calibri"/>
        <family val="2"/>
      </rPr>
      <t>(1)</t>
    </r>
  </si>
  <si>
    <t>Tarif d'injection appliqué par le gestionnaire de réseau</t>
  </si>
  <si>
    <t>T(1) INJ</t>
  </si>
  <si>
    <t>Cpma(1)_FUEL</t>
  </si>
  <si>
    <t>Cpma(1)_HEAT</t>
  </si>
  <si>
    <t>Cpma(1)</t>
  </si>
  <si>
    <t>Spma(1)</t>
  </si>
  <si>
    <t>COST_a = CAPEX_a + OPEX_a + FUEL_a + HEAT_a</t>
  </si>
  <si>
    <t>Cpma(1) = COST_a / Eenp_a</t>
  </si>
  <si>
    <t>Cpma_CAPEX = CAPEX_a / Eenp_a</t>
  </si>
  <si>
    <t>Cpma_OPEX = OPEX_a / Eenp_a</t>
  </si>
  <si>
    <t>Cpma(1)_FUEL = FUEL_a / Eenp_a</t>
  </si>
  <si>
    <t>Cpma(1) = HEAT_a / Eenp_a</t>
  </si>
  <si>
    <t>Spma(1) = Max( 0 ; CPMa(1) - V(1) ELEC_VERTE )</t>
  </si>
  <si>
    <t>Prix cv (1)</t>
  </si>
  <si>
    <t>Valeur du certificat vert</t>
  </si>
  <si>
    <t>Taux d'octroi compensation (1)</t>
  </si>
  <si>
    <t>Taux d'octroi de CV compensation</t>
  </si>
  <si>
    <t>P</t>
  </si>
  <si>
    <t>Plafond du taux d'octroi de CV fixé par le Décret</t>
  </si>
  <si>
    <t>Puissance unité de production</t>
  </si>
  <si>
    <t>= Spma(1) / Prix cv (1)</t>
  </si>
  <si>
    <r>
      <t xml:space="preserve">CMPC = </t>
    </r>
    <r>
      <rPr>
        <sz val="10"/>
        <color theme="5"/>
        <rFont val="Symbol"/>
        <family val="1"/>
        <charset val="2"/>
      </rPr>
      <t>g</t>
    </r>
    <r>
      <rPr>
        <sz val="10"/>
        <color theme="5"/>
        <rFont val="Calibri"/>
        <family val="2"/>
        <scheme val="minor"/>
      </rPr>
      <t xml:space="preserve"> x rE + (1-</t>
    </r>
    <r>
      <rPr>
        <sz val="10"/>
        <color theme="5"/>
        <rFont val="Symbol"/>
        <family val="1"/>
        <charset val="2"/>
      </rPr>
      <t>g</t>
    </r>
    <r>
      <rPr>
        <sz val="10"/>
        <color theme="5"/>
        <rFont val="Calibri"/>
        <family val="2"/>
        <scheme val="minor"/>
      </rPr>
      <t>) x rD</t>
    </r>
  </si>
  <si>
    <r>
      <t xml:space="preserve">V G_COGEN = min (P FUEL MIX / </t>
    </r>
    <r>
      <rPr>
        <sz val="10"/>
        <color theme="5"/>
        <rFont val="Symbol"/>
        <family val="1"/>
        <charset val="2"/>
      </rPr>
      <t>h</t>
    </r>
    <r>
      <rPr>
        <sz val="10"/>
        <color theme="5"/>
        <rFont val="Calibri"/>
        <family val="2"/>
        <scheme val="minor"/>
      </rPr>
      <t xml:space="preserve">q FUEL MIX ; P GN / </t>
    </r>
    <r>
      <rPr>
        <sz val="10"/>
        <color theme="5"/>
        <rFont val="Symbol"/>
        <family val="1"/>
        <charset val="2"/>
      </rPr>
      <t>h</t>
    </r>
    <r>
      <rPr>
        <sz val="10"/>
        <color theme="5"/>
        <rFont val="Calibri"/>
        <family val="2"/>
        <scheme val="minor"/>
      </rPr>
      <t>q GN)</t>
    </r>
  </si>
  <si>
    <t>Pas d'indexation Cf. Méthodologie - Point 53</t>
  </si>
  <si>
    <t xml:space="preserve">Où </t>
  </si>
  <si>
    <t>Version du :</t>
  </si>
  <si>
    <t>Calcul CPMA</t>
  </si>
  <si>
    <t>Résultat de calcul</t>
  </si>
  <si>
    <t>EUR/MWh</t>
  </si>
  <si>
    <r>
      <t xml:space="preserve">CV = </t>
    </r>
    <r>
      <rPr>
        <b/>
        <sz val="12"/>
        <color theme="5"/>
        <rFont val="Calibri (Corps)"/>
      </rPr>
      <t xml:space="preserve">Taux d'octroi </t>
    </r>
    <r>
      <rPr>
        <b/>
        <sz val="12"/>
        <color theme="1"/>
        <rFont val="Calibri"/>
        <family val="2"/>
        <scheme val="minor"/>
      </rPr>
      <t xml:space="preserve">x </t>
    </r>
    <r>
      <rPr>
        <b/>
        <sz val="12"/>
        <color theme="9"/>
        <rFont val="Calibri (Corps)"/>
      </rPr>
      <t>%SER x min (1 ; kCO2 / kCO2_REF)</t>
    </r>
    <r>
      <rPr>
        <b/>
        <sz val="12"/>
        <color theme="1"/>
        <rFont val="Calibri"/>
        <family val="2"/>
        <scheme val="minor"/>
      </rPr>
      <t xml:space="preserve"> x </t>
    </r>
    <r>
      <rPr>
        <b/>
        <sz val="12"/>
        <color theme="8"/>
        <rFont val="Calibri (Corps)"/>
      </rPr>
      <t>Eenp</t>
    </r>
  </si>
  <si>
    <t>R</t>
  </si>
  <si>
    <t>OPEX_R</t>
  </si>
  <si>
    <t>Durée de vie technique GE</t>
  </si>
  <si>
    <t>Coût de remplacement GE</t>
  </si>
  <si>
    <t>Heures</t>
  </si>
  <si>
    <t>Heures de fonctionnement</t>
  </si>
  <si>
    <t>Tf</t>
  </si>
  <si>
    <t>Heure</t>
  </si>
  <si>
    <r>
      <t xml:space="preserve">4° </t>
    </r>
    <r>
      <rPr>
        <sz val="12"/>
        <color theme="9"/>
        <rFont val="Calibri"/>
        <family val="2"/>
        <scheme val="minor"/>
      </rPr>
      <t>k</t>
    </r>
    <r>
      <rPr>
        <sz val="12"/>
        <color theme="9"/>
        <rFont val="Calibri (Corps)"/>
      </rPr>
      <t>CO2_REF</t>
    </r>
    <r>
      <rPr>
        <sz val="12"/>
        <color theme="1"/>
        <rFont val="Calibri"/>
        <family val="2"/>
        <scheme val="minor"/>
      </rPr>
      <t xml:space="preserve"> = le coefficient de performance CO2 de référence, arrêté par le Ministre, pour la catégorie dont relève l'unité de production d'électricité verte</t>
    </r>
  </si>
  <si>
    <t>Valeur de référence prix de marché</t>
  </si>
  <si>
    <t>Valeurs</t>
  </si>
  <si>
    <t>Valeur paramètre règlementation</t>
  </si>
  <si>
    <t>(1) Paramètres techniques</t>
  </si>
  <si>
    <t>(2) Paramètres économiques</t>
  </si>
  <si>
    <t>(3) Paramètres financiers</t>
  </si>
  <si>
    <t>(4) Paramètres d'indexation</t>
  </si>
  <si>
    <t>(5) Calcul CPMA (t=1)</t>
  </si>
  <si>
    <t>(6) Calcul revenus valorisation électricité produite (t=1)</t>
  </si>
  <si>
    <t>(7) Surcoût de production moyen actualisé (t=1)</t>
  </si>
  <si>
    <t>(8) Calcul du taux d'octroi de CV prolongation (t=1)</t>
  </si>
  <si>
    <t>Définition voir Code de comptage - AM du 12 mars 2007</t>
  </si>
  <si>
    <t>Calculs voir onglet "3. CALCUL CPMA"</t>
  </si>
  <si>
    <t>Valeur de référence paramètre</t>
  </si>
  <si>
    <t>Le présent outil est fourni dans le cadre de la consultation des parties prenantes organisée du 14 janvier 2022 au 18 février 2022.</t>
  </si>
  <si>
    <t>[1] Décret du 12 avril 2001 relatif à l’organisation du marché régional de l’électricité</t>
  </si>
  <si>
    <t>[2] Arrêté du Gouvernement wallon du 30 novembre 2006 relatif à la promotion de l’électricité produite au moyen de sources d’énergie renouvelables ou de cogénération</t>
  </si>
  <si>
    <t>Rappel :</t>
  </si>
  <si>
    <r>
      <t xml:space="preserve">2° </t>
    </r>
    <r>
      <rPr>
        <sz val="12"/>
        <color theme="9"/>
        <rFont val="Calibri (Corps)"/>
      </rPr>
      <t>%SER</t>
    </r>
    <r>
      <rPr>
        <sz val="12"/>
        <color theme="1"/>
        <rFont val="Calibri"/>
        <family val="2"/>
        <scheme val="minor"/>
      </rPr>
      <t xml:space="preserve"> = la part d'énergie produite à partir de sources d'énergie renouvelables déterminées conformément aux dispositions du Code de comptage [4].</t>
    </r>
  </si>
  <si>
    <r>
      <t>3°</t>
    </r>
    <r>
      <rPr>
        <sz val="12"/>
        <color theme="9"/>
        <rFont val="Calibri (Corps)"/>
      </rPr>
      <t xml:space="preserve"> kCO2</t>
    </r>
    <r>
      <rPr>
        <sz val="12"/>
        <color theme="1"/>
        <rFont val="Calibri"/>
        <family val="2"/>
        <scheme val="minor"/>
      </rPr>
      <t xml:space="preserve"> = le coefficient de performance réelle CO2 de l'unité de production d'électricité verte, calculé conformément aux dispositions du Code de comptage [4].</t>
    </r>
  </si>
  <si>
    <r>
      <t xml:space="preserve">5° </t>
    </r>
    <r>
      <rPr>
        <sz val="12"/>
        <color theme="8"/>
        <rFont val="Calibri (Corps)"/>
      </rPr>
      <t>Eenp</t>
    </r>
    <r>
      <rPr>
        <sz val="12"/>
        <color theme="1"/>
        <rFont val="Calibri"/>
        <family val="2"/>
        <scheme val="minor"/>
      </rPr>
      <t xml:space="preserve"> = l'électricité nette produite exprimée en MWh, calculée conformément aux dispositions du Code de comptage [4], à l'exception, pour toute installation d'une puissance électrique nominale brute supérieure à 500 kW, de l'électricité verte produite et injectée sur le réseau lorsqu'elle est vendue à prix négatif et pendant les périodes au cours desquelles les prix day-ahead sur le marché spot belge sont négatifs durant au moins 6 heures consécutives.</t>
    </r>
  </si>
  <si>
    <t>[4] Arrêté ministériel du 12 mars 2007 relatif au procédures et code de comptage de l'électricité produite à partir de sources d'énergie renouvelables et/ou de cogénération en Région wallonne</t>
  </si>
  <si>
    <t>Référence document consultation</t>
  </si>
  <si>
    <t>Le taux d'octroi de certificats verts intervient dans la formule d'octroi des CV sur base de la formule suivante [3] :</t>
  </si>
  <si>
    <t>Formule</t>
  </si>
  <si>
    <t>Commentaires SPW</t>
  </si>
  <si>
    <t>Référence AGW modificatif AGW-PEV [3]</t>
  </si>
  <si>
    <t>n</t>
  </si>
  <si>
    <t>Article 3 - Annexe 10 - Point 53</t>
  </si>
  <si>
    <t>Taux d'actualisation (nominal, pré-taxe)</t>
  </si>
  <si>
    <t>A titre informatif</t>
  </si>
  <si>
    <t>Tarifs régulés</t>
  </si>
  <si>
    <t>Cf. Article 38 §6bis du Décret</t>
  </si>
  <si>
    <t>= Valeur à encoder par l'utilisateur</t>
  </si>
  <si>
    <t>= Valeur non modifiable par l'utilisateur</t>
  </si>
  <si>
    <t>= Cellule non modifiable par l'utilisateur</t>
  </si>
  <si>
    <t>Utilisation :</t>
  </si>
  <si>
    <t>Outil de calcul du taux d'octroi CV   "nouvelle unité"</t>
  </si>
  <si>
    <r>
      <rPr>
        <b/>
        <sz val="12"/>
        <color theme="1"/>
        <rFont val="Calibri (Corps)"/>
      </rPr>
      <t xml:space="preserve">1° </t>
    </r>
    <r>
      <rPr>
        <sz val="12"/>
        <color theme="5"/>
        <rFont val="Calibri (Corps)"/>
      </rPr>
      <t xml:space="preserve">Taux d'octroi </t>
    </r>
    <r>
      <rPr>
        <sz val="12"/>
        <color theme="1"/>
        <rFont val="Calibri"/>
        <family val="2"/>
        <scheme val="minor"/>
      </rPr>
      <t xml:space="preserve"> = le taux d'octroi de CV (CV/MWh) calculé en appliquant la méthodologie proposée pour le régime "nouvelle unité" en cours d'adoption par le Gouvernement wallon [3] </t>
    </r>
  </si>
  <si>
    <t>[3] Projet d’arrêté du Gouvernement wallon modifiant l’arrêté du Gouvernement wallon du 30 novembre 2006 relatif à la promotion de l’électricité produite au moyen de sources d’énergie renouvelables ou de cogénération, adopté en première lecture le 9 décembre 2021</t>
  </si>
  <si>
    <t>Calcul du taux d'octroi de certificats verts pour la première année de production pour une nouvelle unité de production</t>
  </si>
  <si>
    <t>Durée de vie économique</t>
  </si>
  <si>
    <t>Investissement initial</t>
  </si>
  <si>
    <t>= min (Taux d'octroi compensation (1) ; P )</t>
  </si>
  <si>
    <t>Taux d'octroi (1)</t>
  </si>
  <si>
    <t>= Prix CV(1) x Taux d'octroi (1)</t>
  </si>
  <si>
    <t>Taux d'octroi de CV (première année de production)</t>
  </si>
  <si>
    <t>Valeur fixée par filière à l'annexe 5 de l'AGW-PEV (partie applicable à partir du 01/01/2021)</t>
  </si>
  <si>
    <t>Article 8 - Annexe 10 - Point 1</t>
  </si>
  <si>
    <t>Article 8 - Annexe 10 - Point 4 - 6°</t>
  </si>
  <si>
    <t>Article 8 - Annexe 10 - Point 6.6 - 1°- Formule 10</t>
  </si>
  <si>
    <t>Article 8 - Annexe 10 - Point 6.2 - 3°- Formule 8</t>
  </si>
  <si>
    <t>Article 8 - Annexe 10 - Point 4 - 6°- Formule 5</t>
  </si>
  <si>
    <t>Article 8 - Annexe 10 - Point 3 - 6°- Formule 1</t>
  </si>
  <si>
    <t>Article 8 - Annexe 10 - Point 3 - 6°- Formule 2</t>
  </si>
  <si>
    <t>Article 8 - Annexe 10 - Point 3 - 6°</t>
  </si>
  <si>
    <t>Verrouillage</t>
  </si>
  <si>
    <t>Article 8 - Annexe 10 - Point 6.3</t>
  </si>
  <si>
    <t>Article 8 - Annexe 10 - Point 6.6 - 1°</t>
  </si>
  <si>
    <t>Article 8 - Annexe 10 - Point 6.6 - 1° et 3°</t>
  </si>
  <si>
    <t>Article 8 - Annexe 10 - Point 6.1 - 3°</t>
  </si>
  <si>
    <t>Pour effectuer un calcul, l'utilisateur est invité à encoder ses valeurs au niveau de la feuille "2. CALCUL TAUX OCTROI CV" dans les cellules prévues à cet effet. La feuille "3. CALCUL CPMA" effectue des calculs intermédiaires qui ne peuvent être modifiés par l'utilisateur.</t>
  </si>
  <si>
    <t>Certaines cellules et feuilles sont vérouillées de manière à éviter une modification involontaire des calculs. Au besoin, la protection peut être levée via le mot de passe suivant : SPW2022</t>
  </si>
  <si>
    <t>Article 8 - Annexe 10 - Point 6.2 - 3°</t>
  </si>
  <si>
    <t>Article 8 - Annexe 10 - Point 6.2 - 2°- Formule 7</t>
  </si>
  <si>
    <t>Article 8 - Annexe 10 - Point 7</t>
  </si>
  <si>
    <t>Article 8 - Annexe 10 - Point 6.5 - 2° et 4°</t>
  </si>
  <si>
    <t>Article 8 - Annexe 10 - Point 6.5 - 2°, 3° et 5°</t>
  </si>
  <si>
    <t>Article 8 - Annexe 10 - Point 6.5 - 2°</t>
  </si>
  <si>
    <t>Article 8 - Annexe 10 - Point 6.5 - 2° - Formule 9</t>
  </si>
  <si>
    <r>
      <t>V(1) ELEC_VERTE = (1-</t>
    </r>
    <r>
      <rPr>
        <sz val="10"/>
        <color theme="5"/>
        <rFont val="Symbol"/>
        <family val="1"/>
        <charset val="2"/>
      </rPr>
      <t>l</t>
    </r>
    <r>
      <rPr>
        <sz val="10"/>
        <color theme="5"/>
        <rFont val="Calibri"/>
        <family val="2"/>
        <scheme val="minor"/>
      </rPr>
      <t>(1)) x P(1) BE-MARKET + P(1) LGO-INJ - T(1) INJ</t>
    </r>
  </si>
  <si>
    <t>Article 8 - Annexe 10 - Point 6.4</t>
  </si>
  <si>
    <t>Taux de subsidiation net (%CAPEX)</t>
  </si>
  <si>
    <t>SUB</t>
  </si>
  <si>
    <t>%Ispec</t>
  </si>
  <si>
    <t>Article 8 - Annexe 10 - Point 6.7 - 1°</t>
  </si>
  <si>
    <t>Délai versement aide</t>
  </si>
  <si>
    <t>D_SUB</t>
  </si>
  <si>
    <t>Article 8 - Annexe 10 - Point 6.7 - 2°</t>
  </si>
  <si>
    <t>Le délai représente la période nécesssaire pour obtenir le versement de l'entiereté du subside. Le subside est supposé être versé au producteur par tranche de manière linéaire sur cette période.</t>
  </si>
  <si>
    <t>Points 28-29 + Annexe  F</t>
  </si>
  <si>
    <t>Point 36</t>
  </si>
  <si>
    <t>Points 28,29 et 37 + Annexe  F</t>
  </si>
  <si>
    <t>Point 47</t>
  </si>
  <si>
    <t>Points 47 - 48</t>
  </si>
  <si>
    <t>Points 35, 41 à 43</t>
  </si>
  <si>
    <t>Points 35, 44 à 46</t>
  </si>
  <si>
    <t>Points 35, 38 à 40</t>
  </si>
  <si>
    <t>Points 35, 49 à 51</t>
  </si>
  <si>
    <t>EUR HTVA/MWhp PCI</t>
  </si>
  <si>
    <t>Valeur sur base PCI</t>
  </si>
  <si>
    <r>
      <t xml:space="preserve">Cet outil de calcul permet de déterminer le </t>
    </r>
    <r>
      <rPr>
        <sz val="12"/>
        <color theme="1"/>
        <rFont val="Calibri (Corps)"/>
      </rPr>
      <t>CPMA</t>
    </r>
    <r>
      <rPr>
        <sz val="12"/>
        <color theme="1"/>
        <rFont val="Calibri"/>
        <family val="2"/>
        <scheme val="minor"/>
      </rPr>
      <t xml:space="preserve"> et le </t>
    </r>
    <r>
      <rPr>
        <sz val="14"/>
        <color theme="1"/>
        <rFont val="Calibri"/>
        <family val="2"/>
        <scheme val="minor"/>
      </rPr>
      <t>t</t>
    </r>
    <r>
      <rPr>
        <sz val="12"/>
        <color theme="1"/>
        <rFont val="Calibri (Corps)"/>
      </rPr>
      <t xml:space="preserve">aux d'octroi de certificats verts pour une nouvelle unité de production </t>
    </r>
    <r>
      <rPr>
        <sz val="12"/>
        <color theme="1"/>
        <rFont val="Calibri"/>
        <family val="2"/>
        <scheme val="minor"/>
      </rPr>
      <t xml:space="preserve">en fonction des valeurs de référence choisies pour les paramètres techniques, économiques et financiers d'une part et les </t>
    </r>
    <r>
      <rPr>
        <sz val="12"/>
        <color theme="1"/>
        <rFont val="Calibri (Corps)"/>
      </rPr>
      <t>prix de marché</t>
    </r>
    <r>
      <rPr>
        <sz val="12"/>
        <color theme="1"/>
        <rFont val="Calibri"/>
        <family val="2"/>
        <scheme val="minor"/>
      </rPr>
      <t xml:space="preserve"> d'autre part.</t>
    </r>
  </si>
  <si>
    <t xml:space="preserve"> consultations.certificatsverts@spw.wallonie.be</t>
  </si>
  <si>
    <t>14.01.2022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</si>
</sst>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€&quot;_-;\-* #,##0.00\ &quot;€&quot;_-;_-* &quot;-&quot;??\ &quot;€&quot;_-;_-@_-"/>
    <numFmt numFmtId="165" formatCode="0.0%"/>
    <numFmt numFmtId="166" formatCode="0.000"/>
  </numFmts>
  <fonts count="32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0"/>
      <name val="Calibri"/>
      <family val="2"/>
      <scheme val="minor"/>
    </font>
    <font>
      <sz val="8"/>
      <name val="Calibri"/>
      <family val="2"/>
      <scheme val="minor"/>
    </font>
    <font>
      <sz val="10"/>
      <color theme="2" tint="-9.9978637043366805E-2"/>
      <name val="Calibri"/>
      <family val="2"/>
      <scheme val="minor"/>
    </font>
    <font>
      <sz val="11"/>
      <color theme="1"/>
      <name val="Symbol"/>
      <family val="1"/>
      <charset val="2"/>
    </font>
    <font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0"/>
      <color theme="1"/>
      <name val="Symbol"/>
      <family val="1"/>
      <charset val="2"/>
    </font>
    <font>
      <sz val="10"/>
      <color theme="1"/>
      <name val="Calibri"/>
      <family val="2"/>
      <charset val="2"/>
      <scheme val="minor"/>
    </font>
    <font>
      <sz val="10"/>
      <color theme="1"/>
      <name val="Calibri"/>
      <family val="2"/>
    </font>
    <font>
      <sz val="10"/>
      <color theme="5"/>
      <name val="Calibri"/>
      <family val="2"/>
      <scheme val="minor"/>
    </font>
    <font>
      <b/>
      <sz val="10"/>
      <color theme="5"/>
      <name val="Calibri"/>
      <family val="2"/>
      <scheme val="minor"/>
    </font>
    <font>
      <sz val="10"/>
      <color theme="5"/>
      <name val="Symbol"/>
      <family val="1"/>
      <charset val="2"/>
    </font>
    <font>
      <b/>
      <sz val="12"/>
      <color theme="5"/>
      <name val="Calibri (Corps)"/>
    </font>
    <font>
      <sz val="12"/>
      <color theme="9"/>
      <name val="Calibri (Corps)"/>
    </font>
    <font>
      <sz val="12"/>
      <color theme="8"/>
      <name val="Calibri (Corps)"/>
    </font>
    <font>
      <sz val="12"/>
      <color theme="5"/>
      <name val="Calibri (Corps)"/>
    </font>
    <font>
      <b/>
      <sz val="12"/>
      <color theme="1"/>
      <name val="Calibri (Corps)"/>
    </font>
    <font>
      <sz val="12"/>
      <color theme="9"/>
      <name val="Calibri"/>
      <family val="2"/>
      <scheme val="minor"/>
    </font>
    <font>
      <b/>
      <sz val="12"/>
      <color theme="9"/>
      <name val="Calibri (Corps)"/>
    </font>
    <font>
      <b/>
      <sz val="12"/>
      <color theme="8"/>
      <name val="Calibri (Corps)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 (Corps)"/>
    </font>
    <font>
      <sz val="10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164" fontId="27" fillId="0" borderId="0" applyFont="0" applyFill="0" applyBorder="0" applyAlignment="0" applyProtection="0"/>
  </cellStyleXfs>
  <cellXfs count="139">
    <xf numFmtId="0" fontId="0" fillId="0" borderId="0" xfId="0"/>
    <xf numFmtId="0" fontId="2" fillId="2" borderId="0" xfId="0" applyFont="1" applyFill="1" applyAlignment="1">
      <alignment horizontal="right"/>
    </xf>
    <xf numFmtId="0" fontId="2" fillId="2" borderId="0" xfId="0" applyFont="1" applyFill="1"/>
    <xf numFmtId="0" fontId="3" fillId="2" borderId="0" xfId="0" applyFont="1" applyFill="1" applyAlignment="1">
      <alignment horizontal="right"/>
    </xf>
    <xf numFmtId="0" fontId="3" fillId="2" borderId="0" xfId="0" applyFont="1" applyFill="1"/>
    <xf numFmtId="0" fontId="3" fillId="2" borderId="0" xfId="0" applyFont="1" applyFill="1" applyAlignment="1">
      <alignment horizontal="left" indent="1"/>
    </xf>
    <xf numFmtId="3" fontId="3" fillId="2" borderId="0" xfId="0" applyNumberFormat="1" applyFont="1" applyFill="1"/>
    <xf numFmtId="0" fontId="4" fillId="4" borderId="0" xfId="0" applyFont="1" applyFill="1"/>
    <xf numFmtId="9" fontId="3" fillId="2" borderId="0" xfId="1" applyFont="1" applyFill="1"/>
    <xf numFmtId="0" fontId="3" fillId="2" borderId="1" xfId="0" applyFont="1" applyFill="1" applyBorder="1"/>
    <xf numFmtId="166" fontId="3" fillId="2" borderId="1" xfId="0" applyNumberFormat="1" applyFont="1" applyFill="1" applyBorder="1"/>
    <xf numFmtId="0" fontId="2" fillId="2" borderId="1" xfId="0" applyFont="1" applyFill="1" applyBorder="1"/>
    <xf numFmtId="3" fontId="3" fillId="2" borderId="1" xfId="0" applyNumberFormat="1" applyFont="1" applyFill="1" applyBorder="1"/>
    <xf numFmtId="0" fontId="0" fillId="2" borderId="0" xfId="0" applyFill="1"/>
    <xf numFmtId="0" fontId="10" fillId="2" borderId="0" xfId="0" applyFont="1" applyFill="1"/>
    <xf numFmtId="0" fontId="12" fillId="2" borderId="0" xfId="2" applyFill="1"/>
    <xf numFmtId="0" fontId="9" fillId="2" borderId="0" xfId="0" quotePrefix="1" applyFont="1" applyFill="1"/>
    <xf numFmtId="0" fontId="9" fillId="2" borderId="0" xfId="0" quotePrefix="1" applyFont="1" applyFill="1" applyAlignment="1">
      <alignment horizontal="left" vertical="top" wrapText="1"/>
    </xf>
    <xf numFmtId="3" fontId="3" fillId="2" borderId="0" xfId="0" applyNumberFormat="1" applyFont="1" applyFill="1" applyBorder="1"/>
    <xf numFmtId="0" fontId="3" fillId="2" borderId="0" xfId="0" applyFont="1" applyFill="1" applyBorder="1"/>
    <xf numFmtId="0" fontId="2" fillId="2" borderId="0" xfId="0" applyFont="1" applyFill="1" applyBorder="1"/>
    <xf numFmtId="166" fontId="3" fillId="2" borderId="1" xfId="0" applyNumberFormat="1" applyFont="1" applyFill="1" applyBorder="1" applyAlignment="1">
      <alignment horizontal="right"/>
    </xf>
    <xf numFmtId="3" fontId="3" fillId="2" borderId="1" xfId="0" applyNumberFormat="1" applyFont="1" applyFill="1" applyBorder="1" applyAlignment="1">
      <alignment horizontal="right"/>
    </xf>
    <xf numFmtId="0" fontId="9" fillId="2" borderId="0" xfId="0" quotePrefix="1" applyFont="1" applyFill="1" applyAlignment="1">
      <alignment horizontal="left" vertical="top" wrapText="1"/>
    </xf>
    <xf numFmtId="0" fontId="2" fillId="6" borderId="4" xfId="0" applyFont="1" applyFill="1" applyBorder="1"/>
    <xf numFmtId="0" fontId="2" fillId="6" borderId="5" xfId="0" applyFont="1" applyFill="1" applyBorder="1"/>
    <xf numFmtId="0" fontId="2" fillId="6" borderId="6" xfId="0" applyFont="1" applyFill="1" applyBorder="1"/>
    <xf numFmtId="0" fontId="2" fillId="2" borderId="7" xfId="0" applyFont="1" applyFill="1" applyBorder="1"/>
    <xf numFmtId="0" fontId="3" fillId="2" borderId="7" xfId="0" applyFont="1" applyFill="1" applyBorder="1" applyAlignment="1">
      <alignment horizontal="left" indent="1"/>
    </xf>
    <xf numFmtId="166" fontId="3" fillId="2" borderId="0" xfId="0" applyNumberFormat="1" applyFont="1" applyFill="1" applyBorder="1"/>
    <xf numFmtId="0" fontId="3" fillId="2" borderId="8" xfId="0" applyFont="1" applyFill="1" applyBorder="1" applyAlignment="1">
      <alignment horizontal="left" indent="1"/>
    </xf>
    <xf numFmtId="0" fontId="3" fillId="2" borderId="2" xfId="0" applyFont="1" applyFill="1" applyBorder="1"/>
    <xf numFmtId="0" fontId="3" fillId="2" borderId="3" xfId="0" applyFont="1" applyFill="1" applyBorder="1"/>
    <xf numFmtId="3" fontId="3" fillId="2" borderId="2" xfId="0" applyNumberFormat="1" applyFont="1" applyFill="1" applyBorder="1"/>
    <xf numFmtId="3" fontId="3" fillId="2" borderId="3" xfId="0" applyNumberFormat="1" applyFont="1" applyFill="1" applyBorder="1"/>
    <xf numFmtId="0" fontId="2" fillId="6" borderId="4" xfId="0" applyFont="1" applyFill="1" applyBorder="1" applyAlignment="1">
      <alignment horizontal="left" indent="1"/>
    </xf>
    <xf numFmtId="0" fontId="2" fillId="6" borderId="6" xfId="0" applyFont="1" applyFill="1" applyBorder="1" applyAlignment="1">
      <alignment horizontal="right"/>
    </xf>
    <xf numFmtId="0" fontId="2" fillId="6" borderId="5" xfId="0" applyFont="1" applyFill="1" applyBorder="1" applyAlignment="1">
      <alignment horizontal="right"/>
    </xf>
    <xf numFmtId="166" fontId="3" fillId="2" borderId="0" xfId="0" applyNumberFormat="1" applyFont="1" applyFill="1" applyBorder="1" applyAlignment="1">
      <alignment horizontal="right"/>
    </xf>
    <xf numFmtId="3" fontId="3" fillId="2" borderId="0" xfId="0" applyNumberFormat="1" applyFont="1" applyFill="1" applyBorder="1" applyAlignment="1">
      <alignment horizontal="right"/>
    </xf>
    <xf numFmtId="0" fontId="9" fillId="2" borderId="0" xfId="0" applyFont="1" applyFill="1"/>
    <xf numFmtId="0" fontId="10" fillId="2" borderId="0" xfId="0" applyFont="1" applyFill="1" applyAlignment="1">
      <alignment vertical="top"/>
    </xf>
    <xf numFmtId="0" fontId="0" fillId="2" borderId="0" xfId="0" applyFont="1" applyFill="1"/>
    <xf numFmtId="0" fontId="3" fillId="2" borderId="0" xfId="0" applyFont="1" applyFill="1" applyProtection="1">
      <protection locked="0"/>
    </xf>
    <xf numFmtId="0" fontId="2" fillId="2" borderId="0" xfId="0" applyFont="1" applyFill="1" applyAlignment="1" applyProtection="1">
      <alignment horizontal="left"/>
      <protection locked="0"/>
    </xf>
    <xf numFmtId="0" fontId="30" fillId="2" borderId="0" xfId="0" applyFont="1" applyFill="1" applyAlignment="1" applyProtection="1">
      <alignment horizontal="left"/>
      <protection locked="0"/>
    </xf>
    <xf numFmtId="0" fontId="30" fillId="2" borderId="0" xfId="0" applyFont="1" applyFill="1" applyProtection="1">
      <protection locked="0"/>
    </xf>
    <xf numFmtId="0" fontId="3" fillId="8" borderId="0" xfId="0" applyFont="1" applyFill="1" applyAlignment="1" applyProtection="1">
      <alignment wrapText="1"/>
      <protection locked="0"/>
    </xf>
    <xf numFmtId="0" fontId="3" fillId="8" borderId="0" xfId="0" quotePrefix="1" applyFont="1" applyFill="1" applyAlignment="1" applyProtection="1">
      <alignment wrapText="1"/>
      <protection locked="0"/>
    </xf>
    <xf numFmtId="0" fontId="3" fillId="7" borderId="0" xfId="0" applyFont="1" applyFill="1" applyAlignment="1" applyProtection="1">
      <alignment horizontal="left"/>
      <protection locked="0"/>
    </xf>
    <xf numFmtId="0" fontId="3" fillId="7" borderId="0" xfId="0" quotePrefix="1" applyFont="1" applyFill="1" applyAlignment="1" applyProtection="1">
      <alignment horizontal="left"/>
      <protection locked="0"/>
    </xf>
    <xf numFmtId="0" fontId="3" fillId="5" borderId="0" xfId="0" applyFont="1" applyFill="1" applyAlignment="1" applyProtection="1">
      <alignment horizontal="left"/>
      <protection locked="0"/>
    </xf>
    <xf numFmtId="0" fontId="3" fillId="5" borderId="0" xfId="0" quotePrefix="1" applyFont="1" applyFill="1" applyAlignment="1" applyProtection="1">
      <alignment horizontal="left"/>
      <protection locked="0"/>
    </xf>
    <xf numFmtId="0" fontId="3" fillId="3" borderId="0" xfId="0" applyFont="1" applyFill="1" applyAlignment="1" applyProtection="1">
      <alignment wrapText="1"/>
      <protection locked="0"/>
    </xf>
    <xf numFmtId="0" fontId="3" fillId="3" borderId="0" xfId="0" quotePrefix="1" applyFont="1" applyFill="1" applyAlignment="1" applyProtection="1">
      <alignment wrapText="1"/>
      <protection locked="0"/>
    </xf>
    <xf numFmtId="3" fontId="3" fillId="2" borderId="0" xfId="0" applyNumberFormat="1" applyFont="1" applyFill="1" applyAlignment="1" applyProtection="1">
      <alignment horizontal="left"/>
      <protection locked="0"/>
    </xf>
    <xf numFmtId="0" fontId="5" fillId="2" borderId="0" xfId="0" applyFont="1" applyFill="1" applyProtection="1">
      <protection locked="0"/>
    </xf>
    <xf numFmtId="0" fontId="2" fillId="2" borderId="0" xfId="0" applyFont="1" applyFill="1" applyProtection="1">
      <protection locked="0"/>
    </xf>
    <xf numFmtId="0" fontId="31" fillId="2" borderId="0" xfId="0" applyFont="1" applyFill="1" applyAlignment="1" applyProtection="1">
      <alignment horizontal="left"/>
      <protection locked="0"/>
    </xf>
    <xf numFmtId="0" fontId="3" fillId="2" borderId="0" xfId="0" applyFont="1" applyFill="1" applyAlignment="1" applyProtection="1">
      <alignment horizontal="right"/>
      <protection locked="0"/>
    </xf>
    <xf numFmtId="0" fontId="3" fillId="2" borderId="0" xfId="0" applyFont="1" applyFill="1" applyAlignment="1" applyProtection="1">
      <alignment horizontal="left" indent="1"/>
      <protection locked="0"/>
    </xf>
    <xf numFmtId="3" fontId="3" fillId="8" borderId="0" xfId="0" applyNumberFormat="1" applyFont="1" applyFill="1" applyAlignment="1" applyProtection="1">
      <alignment horizontal="right"/>
      <protection locked="0"/>
    </xf>
    <xf numFmtId="3" fontId="30" fillId="2" borderId="0" xfId="0" applyNumberFormat="1" applyFont="1" applyFill="1" applyAlignment="1" applyProtection="1">
      <alignment horizontal="left"/>
      <protection locked="0"/>
    </xf>
    <xf numFmtId="0" fontId="3" fillId="2" borderId="0" xfId="0" applyFont="1" applyFill="1" applyAlignment="1" applyProtection="1">
      <alignment horizontal="left"/>
      <protection locked="0"/>
    </xf>
    <xf numFmtId="3" fontId="3" fillId="2" borderId="0" xfId="0" applyNumberFormat="1" applyFont="1" applyFill="1" applyAlignment="1" applyProtection="1">
      <alignment horizontal="right"/>
      <protection locked="0"/>
    </xf>
    <xf numFmtId="9" fontId="3" fillId="8" borderId="0" xfId="1" applyNumberFormat="1" applyFont="1" applyFill="1" applyAlignment="1" applyProtection="1">
      <alignment horizontal="right"/>
      <protection locked="0"/>
    </xf>
    <xf numFmtId="9" fontId="3" fillId="2" borderId="0" xfId="0" applyNumberFormat="1" applyFont="1" applyFill="1" applyAlignment="1" applyProtection="1">
      <alignment horizontal="right"/>
      <protection locked="0"/>
    </xf>
    <xf numFmtId="9" fontId="3" fillId="2" borderId="0" xfId="1" applyFont="1" applyFill="1" applyAlignment="1" applyProtection="1">
      <alignment horizontal="right"/>
      <protection locked="0"/>
    </xf>
    <xf numFmtId="0" fontId="30" fillId="2" borderId="0" xfId="0" applyFont="1" applyFill="1" applyAlignment="1" applyProtection="1">
      <alignment horizontal="right"/>
      <protection locked="0"/>
    </xf>
    <xf numFmtId="3" fontId="16" fillId="2" borderId="0" xfId="0" quotePrefix="1" applyNumberFormat="1" applyFont="1" applyFill="1" applyAlignment="1" applyProtection="1">
      <alignment horizontal="left"/>
      <protection locked="0"/>
    </xf>
    <xf numFmtId="3" fontId="30" fillId="2" borderId="0" xfId="0" applyNumberFormat="1" applyFont="1" applyFill="1" applyAlignment="1" applyProtection="1">
      <alignment horizontal="right"/>
      <protection locked="0"/>
    </xf>
    <xf numFmtId="3" fontId="3" fillId="7" borderId="0" xfId="0" applyNumberFormat="1" applyFont="1" applyFill="1" applyAlignment="1" applyProtection="1">
      <alignment horizontal="right"/>
      <protection locked="0"/>
    </xf>
    <xf numFmtId="0" fontId="14" fillId="2" borderId="0" xfId="0" applyFont="1" applyFill="1" applyProtection="1">
      <protection locked="0"/>
    </xf>
    <xf numFmtId="9" fontId="3" fillId="8" borderId="0" xfId="1" applyFont="1" applyFill="1" applyAlignment="1" applyProtection="1">
      <alignment horizontal="right"/>
      <protection locked="0"/>
    </xf>
    <xf numFmtId="0" fontId="16" fillId="2" borderId="0" xfId="0" quotePrefix="1" applyFont="1" applyFill="1" applyAlignment="1" applyProtection="1">
      <alignment horizontal="left"/>
      <protection locked="0"/>
    </xf>
    <xf numFmtId="0" fontId="8" fillId="2" borderId="0" xfId="0" applyFont="1" applyFill="1" applyAlignment="1" applyProtection="1">
      <alignment horizontal="left"/>
      <protection locked="0"/>
    </xf>
    <xf numFmtId="0" fontId="7" fillId="2" borderId="0" xfId="0" applyFont="1" applyFill="1" applyProtection="1">
      <protection locked="0"/>
    </xf>
    <xf numFmtId="0" fontId="7" fillId="2" borderId="0" xfId="0" applyFont="1" applyFill="1" applyAlignment="1" applyProtection="1">
      <alignment horizontal="left" indent="1"/>
      <protection locked="0"/>
    </xf>
    <xf numFmtId="9" fontId="30" fillId="2" borderId="0" xfId="0" applyNumberFormat="1" applyFont="1" applyFill="1" applyAlignment="1" applyProtection="1">
      <alignment horizontal="left"/>
      <protection locked="0"/>
    </xf>
    <xf numFmtId="165" fontId="30" fillId="2" borderId="0" xfId="0" applyNumberFormat="1" applyFont="1" applyFill="1" applyAlignment="1" applyProtection="1">
      <alignment horizontal="right"/>
      <protection locked="0"/>
    </xf>
    <xf numFmtId="165" fontId="7" fillId="2" borderId="0" xfId="0" applyNumberFormat="1" applyFont="1" applyFill="1" applyAlignment="1" applyProtection="1">
      <alignment horizontal="right"/>
      <protection locked="0"/>
    </xf>
    <xf numFmtId="165" fontId="16" fillId="2" borderId="0" xfId="0" quotePrefix="1" applyNumberFormat="1" applyFont="1" applyFill="1" applyAlignment="1" applyProtection="1">
      <alignment horizontal="left"/>
      <protection locked="0"/>
    </xf>
    <xf numFmtId="165" fontId="30" fillId="2" borderId="0" xfId="0" applyNumberFormat="1" applyFont="1" applyFill="1" applyAlignment="1" applyProtection="1">
      <alignment horizontal="left"/>
      <protection locked="0"/>
    </xf>
    <xf numFmtId="10" fontId="3" fillId="2" borderId="0" xfId="0" applyNumberFormat="1" applyFont="1" applyFill="1" applyProtection="1">
      <protection locked="0"/>
    </xf>
    <xf numFmtId="165" fontId="3" fillId="2" borderId="0" xfId="0" applyNumberFormat="1" applyFont="1" applyFill="1" applyAlignment="1" applyProtection="1">
      <alignment horizontal="right"/>
      <protection locked="0"/>
    </xf>
    <xf numFmtId="10" fontId="3" fillId="2" borderId="0" xfId="1" applyNumberFormat="1" applyFont="1" applyFill="1" applyAlignment="1" applyProtection="1">
      <alignment horizontal="right"/>
      <protection locked="0"/>
    </xf>
    <xf numFmtId="9" fontId="30" fillId="2" borderId="0" xfId="0" applyNumberFormat="1" applyFont="1" applyFill="1" applyAlignment="1" applyProtection="1">
      <alignment horizontal="right"/>
      <protection locked="0"/>
    </xf>
    <xf numFmtId="3" fontId="3" fillId="2" borderId="0" xfId="0" applyNumberFormat="1" applyFont="1" applyFill="1" applyProtection="1">
      <protection locked="0"/>
    </xf>
    <xf numFmtId="3" fontId="30" fillId="2" borderId="0" xfId="0" applyNumberFormat="1" applyFont="1" applyFill="1" applyProtection="1">
      <protection locked="0"/>
    </xf>
    <xf numFmtId="0" fontId="2" fillId="2" borderId="0" xfId="0" applyFont="1" applyFill="1" applyAlignment="1" applyProtection="1">
      <alignment horizontal="left" indent="1"/>
      <protection locked="0"/>
    </xf>
    <xf numFmtId="3" fontId="2" fillId="2" borderId="0" xfId="0" applyNumberFormat="1" applyFont="1" applyFill="1" applyProtection="1">
      <protection locked="0"/>
    </xf>
    <xf numFmtId="3" fontId="17" fillId="2" borderId="0" xfId="0" quotePrefix="1" applyNumberFormat="1" applyFont="1" applyFill="1" applyProtection="1">
      <protection locked="0"/>
    </xf>
    <xf numFmtId="9" fontId="3" fillId="2" borderId="0" xfId="1" applyFont="1" applyFill="1" applyAlignment="1" applyProtection="1">
      <alignment horizontal="left" indent="1"/>
      <protection locked="0"/>
    </xf>
    <xf numFmtId="0" fontId="17" fillId="2" borderId="0" xfId="0" quotePrefix="1" applyFont="1" applyFill="1" applyProtection="1">
      <protection locked="0"/>
    </xf>
    <xf numFmtId="0" fontId="3" fillId="2" borderId="0" xfId="0" quotePrefix="1" applyFont="1" applyFill="1" applyProtection="1">
      <protection locked="0"/>
    </xf>
    <xf numFmtId="9" fontId="3" fillId="2" borderId="0" xfId="1" applyFont="1" applyFill="1" applyProtection="1">
      <protection locked="0"/>
    </xf>
    <xf numFmtId="0" fontId="3" fillId="2" borderId="0" xfId="0" applyFont="1" applyFill="1" applyAlignment="1" applyProtection="1">
      <alignment horizontal="left" indent="2"/>
      <protection locked="0"/>
    </xf>
    <xf numFmtId="0" fontId="16" fillId="2" borderId="0" xfId="0" quotePrefix="1" applyFont="1" applyFill="1" applyProtection="1">
      <protection locked="0"/>
    </xf>
    <xf numFmtId="4" fontId="3" fillId="7" borderId="0" xfId="0" applyNumberFormat="1" applyFont="1" applyFill="1" applyAlignment="1" applyProtection="1">
      <alignment horizontal="right"/>
      <protection locked="0"/>
    </xf>
    <xf numFmtId="2" fontId="30" fillId="2" borderId="0" xfId="0" applyNumberFormat="1" applyFont="1" applyFill="1" applyAlignment="1" applyProtection="1">
      <alignment horizontal="right"/>
      <protection locked="0"/>
    </xf>
    <xf numFmtId="2" fontId="3" fillId="2" borderId="0" xfId="0" applyNumberFormat="1" applyFont="1" applyFill="1" applyAlignment="1" applyProtection="1">
      <alignment horizontal="right"/>
      <protection locked="0"/>
    </xf>
    <xf numFmtId="4" fontId="3" fillId="2" borderId="0" xfId="0" applyNumberFormat="1" applyFont="1" applyFill="1" applyAlignment="1" applyProtection="1">
      <alignment horizontal="right"/>
      <protection locked="0"/>
    </xf>
    <xf numFmtId="0" fontId="13" fillId="2" borderId="0" xfId="0" applyFont="1" applyFill="1" applyProtection="1">
      <protection locked="0"/>
    </xf>
    <xf numFmtId="10" fontId="3" fillId="8" borderId="0" xfId="1" applyNumberFormat="1" applyFont="1" applyFill="1" applyAlignment="1" applyProtection="1">
      <alignment horizontal="right"/>
      <protection locked="0"/>
    </xf>
    <xf numFmtId="4" fontId="3" fillId="8" borderId="0" xfId="0" applyNumberFormat="1" applyFont="1" applyFill="1" applyAlignment="1" applyProtection="1">
      <alignment horizontal="right"/>
      <protection locked="0"/>
    </xf>
    <xf numFmtId="2" fontId="3" fillId="8" borderId="0" xfId="0" applyNumberFormat="1" applyFont="1" applyFill="1" applyProtection="1">
      <protection locked="0"/>
    </xf>
    <xf numFmtId="2" fontId="3" fillId="2" borderId="0" xfId="0" applyNumberFormat="1" applyFont="1" applyFill="1" applyProtection="1">
      <protection locked="0"/>
    </xf>
    <xf numFmtId="2" fontId="3" fillId="7" borderId="0" xfId="0" applyNumberFormat="1" applyFont="1" applyFill="1" applyProtection="1">
      <protection locked="0"/>
    </xf>
    <xf numFmtId="0" fontId="2" fillId="2" borderId="0" xfId="0" quotePrefix="1" applyFont="1" applyFill="1" applyAlignment="1" applyProtection="1">
      <alignment horizontal="left"/>
      <protection locked="0"/>
    </xf>
    <xf numFmtId="3" fontId="3" fillId="3" borderId="0" xfId="0" applyNumberFormat="1" applyFont="1" applyFill="1" applyAlignment="1" applyProtection="1">
      <alignment horizontal="right"/>
    </xf>
    <xf numFmtId="10" fontId="3" fillId="3" borderId="0" xfId="1" applyNumberFormat="1" applyFont="1" applyFill="1" applyAlignment="1" applyProtection="1">
      <alignment horizontal="right"/>
    </xf>
    <xf numFmtId="3" fontId="3" fillId="3" borderId="0" xfId="0" applyNumberFormat="1" applyFont="1" applyFill="1" applyProtection="1"/>
    <xf numFmtId="3" fontId="2" fillId="3" borderId="0" xfId="0" applyNumberFormat="1" applyFont="1" applyFill="1" applyProtection="1"/>
    <xf numFmtId="3" fontId="3" fillId="2" borderId="0" xfId="0" applyNumberFormat="1" applyFont="1" applyFill="1" applyProtection="1"/>
    <xf numFmtId="0" fontId="3" fillId="2" borderId="0" xfId="0" applyFont="1" applyFill="1" applyProtection="1"/>
    <xf numFmtId="2" fontId="2" fillId="3" borderId="0" xfId="0" applyNumberFormat="1" applyFont="1" applyFill="1" applyProtection="1"/>
    <xf numFmtId="2" fontId="3" fillId="3" borderId="0" xfId="0" applyNumberFormat="1" applyFont="1" applyFill="1" applyProtection="1"/>
    <xf numFmtId="4" fontId="2" fillId="3" borderId="0" xfId="0" applyNumberFormat="1" applyFont="1" applyFill="1" applyAlignment="1" applyProtection="1">
      <alignment horizontal="right"/>
    </xf>
    <xf numFmtId="166" fontId="3" fillId="3" borderId="0" xfId="0" applyNumberFormat="1" applyFont="1" applyFill="1" applyProtection="1"/>
    <xf numFmtId="166" fontId="3" fillId="5" borderId="0" xfId="0" applyNumberFormat="1" applyFont="1" applyFill="1" applyProtection="1"/>
    <xf numFmtId="9" fontId="3" fillId="2" borderId="0" xfId="0" applyNumberFormat="1" applyFont="1" applyFill="1" applyAlignment="1" applyProtection="1">
      <alignment horizontal="left"/>
      <protection locked="0"/>
    </xf>
    <xf numFmtId="166" fontId="2" fillId="3" borderId="0" xfId="0" applyNumberFormat="1" applyFont="1" applyFill="1" applyProtection="1"/>
    <xf numFmtId="166" fontId="3" fillId="2" borderId="7" xfId="0" applyNumberFormat="1" applyFont="1" applyFill="1" applyBorder="1"/>
    <xf numFmtId="3" fontId="3" fillId="2" borderId="7" xfId="0" applyNumberFormat="1" applyFont="1" applyFill="1" applyBorder="1"/>
    <xf numFmtId="3" fontId="3" fillId="2" borderId="8" xfId="0" applyNumberFormat="1" applyFont="1" applyFill="1" applyBorder="1"/>
    <xf numFmtId="0" fontId="2" fillId="2" borderId="9" xfId="0" applyFont="1" applyFill="1" applyBorder="1"/>
    <xf numFmtId="0" fontId="2" fillId="2" borderId="10" xfId="0" applyFont="1" applyFill="1" applyBorder="1"/>
    <xf numFmtId="0" fontId="2" fillId="2" borderId="11" xfId="0" applyFont="1" applyFill="1" applyBorder="1"/>
    <xf numFmtId="1" fontId="3" fillId="2" borderId="7" xfId="0" applyNumberFormat="1" applyFont="1" applyFill="1" applyBorder="1"/>
    <xf numFmtId="2" fontId="3" fillId="2" borderId="0" xfId="0" applyNumberFormat="1" applyFont="1" applyFill="1" applyAlignment="1" applyProtection="1">
      <alignment horizontal="left"/>
      <protection locked="0"/>
    </xf>
    <xf numFmtId="166" fontId="3" fillId="2" borderId="7" xfId="0" applyNumberFormat="1" applyFont="1" applyFill="1" applyBorder="1" applyAlignment="1">
      <alignment horizontal="right"/>
    </xf>
    <xf numFmtId="0" fontId="3" fillId="2" borderId="7" xfId="0" applyFont="1" applyFill="1" applyBorder="1"/>
    <xf numFmtId="0" fontId="12" fillId="0" borderId="0" xfId="2"/>
    <xf numFmtId="0" fontId="11" fillId="2" borderId="0" xfId="0" applyFont="1" applyFill="1" applyAlignment="1">
      <alignment horizontal="center" vertical="center" wrapText="1"/>
    </xf>
    <xf numFmtId="0" fontId="0" fillId="2" borderId="0" xfId="0" applyFont="1" applyFill="1" applyAlignment="1">
      <alignment horizontal="left" vertical="center" wrapText="1"/>
    </xf>
    <xf numFmtId="0" fontId="0" fillId="2" borderId="0" xfId="0" applyFont="1" applyFill="1" applyAlignment="1">
      <alignment horizontal="left" vertical="top" wrapText="1"/>
    </xf>
    <xf numFmtId="0" fontId="10" fillId="2" borderId="0" xfId="0" applyFont="1" applyFill="1" applyAlignment="1">
      <alignment horizontal="left" vertical="top" wrapText="1"/>
    </xf>
    <xf numFmtId="0" fontId="0" fillId="2" borderId="0" xfId="0" applyFill="1" applyAlignment="1">
      <alignment horizontal="left" vertical="top" wrapText="1"/>
    </xf>
    <xf numFmtId="0" fontId="28" fillId="3" borderId="0" xfId="0" applyFont="1" applyFill="1" applyAlignment="1" applyProtection="1">
      <alignment horizontal="left" vertical="center" wrapText="1" indent="1"/>
      <protection locked="0"/>
    </xf>
  </cellXfs>
  <cellStyles count="6">
    <cellStyle name="Lien hypertexte" xfId="2" builtinId="8"/>
    <cellStyle name="Monétaire 2" xfId="5" xr:uid="{E9D58F52-B99A-E545-B2FC-F0AE0926C756}"/>
    <cellStyle name="Normal" xfId="0" builtinId="0"/>
    <cellStyle name="Normal 2" xfId="3" xr:uid="{E680982C-658C-E042-9F8A-8CDAFF7005F1}"/>
    <cellStyle name="Pourcentage" xfId="1" builtinId="5"/>
    <cellStyle name="Pourcentage 2" xfId="4" xr:uid="{80396E1E-35EF-C142-B3ED-688E06FD386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chartsheet" Target="chartsheets/sheet1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3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b="1"/>
              <a:t>Taux d'octroi "nouvelle unité" - BIOGAZ (AGRI)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 2022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'2. CALCUL TAUX OCTROI CV'!#REF!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'2. CALCUL TAUX OCTROI CV'!#REF!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7F96-034B-B0DE-27681F233137}"/>
            </c:ext>
          </c:extLst>
        </c:ser>
        <c:ser>
          <c:idx val="1"/>
          <c:order val="1"/>
          <c:tx>
            <c:v>TO 2021 - kECO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'2. CALCUL TAUX OCTROI CV'!#REF!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'2. CALCUL TAUX OCTROI CV'!#REF!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7F96-034B-B0DE-27681F2331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57940704"/>
        <c:axId val="1250462080"/>
      </c:barChart>
      <c:catAx>
        <c:axId val="1257940704"/>
        <c:scaling>
          <c:orientation val="minMax"/>
        </c:scaling>
        <c:delete val="0"/>
        <c:axPos val="b"/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50462080"/>
        <c:crosses val="autoZero"/>
        <c:auto val="1"/>
        <c:lblAlgn val="ctr"/>
        <c:lblOffset val="100"/>
        <c:noMultiLvlLbl val="0"/>
      </c:catAx>
      <c:valAx>
        <c:axId val="1250462080"/>
        <c:scaling>
          <c:orientation val="minMax"/>
          <c:max val="2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b="1"/>
                  <a:t>CV/MWh</a:t>
                </a:r>
              </a:p>
            </c:rich>
          </c:tx>
          <c:layout>
            <c:manualLayout>
              <c:xMode val="edge"/>
              <c:yMode val="edge"/>
              <c:x val="5.3221479041342862E-2"/>
              <c:y val="0.4584859548645610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57940704"/>
        <c:crosses val="autoZero"/>
        <c:crossBetween val="between"/>
        <c:majorUnit val="0.1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</c:dTable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384318D4-DD7F-A14F-B1AC-007D959A4A09}">
  <sheetPr/>
  <sheetViews>
    <sheetView zoomScale="177" workbookViewId="0" zoomToFit="1"/>
  </sheetViews>
  <pageMargins left="0.7" right="0.7" top="0.75" bottom="0.75" header="0.3" footer="0.3"/>
  <pageSetup paperSize="9" orientation="landscape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0</xdr:row>
      <xdr:rowOff>25400</xdr:rowOff>
    </xdr:from>
    <xdr:to>
      <xdr:col>4</xdr:col>
      <xdr:colOff>25400</xdr:colOff>
      <xdr:row>10</xdr:row>
      <xdr:rowOff>151495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6B979061-209D-A447-A015-DC9C2D776CE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069" r="7043"/>
        <a:stretch/>
      </xdr:blipFill>
      <xdr:spPr>
        <a:xfrm>
          <a:off x="25400" y="25400"/>
          <a:ext cx="3086100" cy="2158095"/>
        </a:xfrm>
        <a:prstGeom prst="rect">
          <a:avLst/>
        </a:prstGeom>
      </xdr:spPr>
    </xdr:pic>
    <xdr:clientData/>
  </xdr:twoCellAnchor>
  <xdr:twoCellAnchor>
    <xdr:from>
      <xdr:col>2</xdr:col>
      <xdr:colOff>469900</xdr:colOff>
      <xdr:row>50</xdr:row>
      <xdr:rowOff>159440</xdr:rowOff>
    </xdr:from>
    <xdr:to>
      <xdr:col>9</xdr:col>
      <xdr:colOff>493889</xdr:colOff>
      <xdr:row>52</xdr:row>
      <xdr:rowOff>28994</xdr:rowOff>
    </xdr:to>
    <xdr:sp macro="" textlink="">
      <xdr:nvSpPr>
        <xdr:cNvPr id="4" name="ZoneTexte 12">
          <a:extLst>
            <a:ext uri="{FF2B5EF4-FFF2-40B4-BE49-F238E27FC236}">
              <a16:creationId xmlns:a16="http://schemas.microsoft.com/office/drawing/2014/main" id="{CD62FF85-6144-4F40-9836-9737DC4FC494}"/>
            </a:ext>
          </a:extLst>
        </xdr:cNvPr>
        <xdr:cNvSpPr txBox="1">
          <a:spLocks noChangeArrowheads="1"/>
        </xdr:cNvSpPr>
      </xdr:nvSpPr>
      <xdr:spPr bwMode="auto">
        <a:xfrm>
          <a:off x="1904530" y="11589440"/>
          <a:ext cx="5786026" cy="269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a14="http://schemas.microsoft.com/office/drawing/2010/main" xmlns="" xmlns:p="http://schemas.openxmlformats.org/presentationml/2006/main" xmlns:r="http://schemas.openxmlformats.org/officeDocument/2006/relationships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a14="http://schemas.microsoft.com/office/drawing/2010/main" xmlns="" xmlns:p="http://schemas.openxmlformats.org/presentationml/2006/main" xmlns:r="http://schemas.openxmlformats.org/officeDocument/2006/relationships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anchor="ctr">
          <a:spAutoFit/>
        </a:bodyPr>
        <a:lstStyle>
          <a:defPPr>
            <a:defRPr lang="fr-FR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 eaLnBrk="1" hangingPunct="1"/>
          <a:r>
            <a:rPr lang="fr-FR" sz="1200" b="1" spc="-50">
              <a:solidFill>
                <a:srgbClr val="000000"/>
              </a:solidFill>
              <a:latin typeface="Arial" charset="0"/>
              <a:cs typeface="Arial" charset="0"/>
            </a:rPr>
            <a:t>Service public de Wallonie</a:t>
          </a:r>
          <a:r>
            <a:rPr lang="en-GB" sz="1200" b="1" kern="1200" spc="-50">
              <a:solidFill>
                <a:schemeClr val="tx1"/>
              </a:solidFill>
              <a:effectLst/>
              <a:latin typeface="Arial"/>
              <a:ea typeface="ＭＳ Ｐゴシック" charset="0"/>
              <a:cs typeface="Arial"/>
            </a:rPr>
            <a:t> </a:t>
          </a:r>
          <a:r>
            <a:rPr lang="fr-FR" sz="1100" b="1" kern="1200" spc="-50">
              <a:solidFill>
                <a:schemeClr val="tx1"/>
              </a:solidFill>
              <a:effectLst/>
              <a:latin typeface="Arial"/>
              <a:ea typeface="ＭＳ Ｐゴシック" charset="0"/>
              <a:cs typeface="Arial"/>
            </a:rPr>
            <a:t>|</a:t>
          </a:r>
          <a:r>
            <a:rPr lang="fr-FR" sz="1200" b="1" kern="1200" spc="-50">
              <a:solidFill>
                <a:schemeClr val="tx1"/>
              </a:solidFill>
              <a:effectLst/>
              <a:latin typeface="Arial"/>
              <a:ea typeface="ＭＳ Ｐゴシック" charset="0"/>
              <a:cs typeface="Arial"/>
            </a:rPr>
            <a:t> </a:t>
          </a:r>
          <a:r>
            <a:rPr lang="fr-FR" sz="1200" b="1" kern="1200" spc="-50">
              <a:solidFill>
                <a:srgbClr val="EE7219"/>
              </a:solidFill>
              <a:effectLst/>
              <a:latin typeface="Arial"/>
              <a:ea typeface="ＭＳ Ｐゴシック" charset="0"/>
              <a:cs typeface="Arial"/>
            </a:rPr>
            <a:t>SPW Territoire, Logement, Patrimoine, Énergie</a:t>
          </a:r>
          <a:r>
            <a:rPr lang="en-GB" sz="1200" b="1" spc="-50">
              <a:solidFill>
                <a:srgbClr val="EE7219"/>
              </a:solidFill>
              <a:effectLst/>
              <a:latin typeface="Arial"/>
              <a:cs typeface="Arial"/>
            </a:rPr>
            <a:t> </a:t>
          </a:r>
          <a:endParaRPr lang="fr-FR" sz="1200" b="1" spc="-50">
            <a:solidFill>
              <a:srgbClr val="EE7219"/>
            </a:solidFill>
            <a:latin typeface="Arial"/>
            <a:cs typeface="Arial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313333" cy="6070169"/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E4C40210-672C-CC4F-937E-B29AE6F3068E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Philippe%20Taverniers/Dropbox%20(ValBiom)/ValBiom%20equipe/Th&#233;matique/Biom&#233;thanisation/Dossiers/MP%20Prix%20intrants%20-%20MS%20PT/Prix_intrant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ypothèses_CatB"/>
      <sheetName val="RawDATA_CatB"/>
      <sheetName val="Prix_intrants_CatB"/>
      <sheetName val="Rapport_Cat_B"/>
      <sheetName val="CAT_B"/>
      <sheetName val="Prix_intrants_Cat_S"/>
      <sheetName val="Rapport_Cat_S"/>
      <sheetName val="CAT_S"/>
      <sheetName val="Rapport_IAA"/>
      <sheetName val="Rapport_IAA_source"/>
      <sheetName val="Détail_gisement_BST"/>
      <sheetName val="BMP_from_BST"/>
      <sheetName val="Feuil1"/>
    </sheetNames>
    <sheetDataSet>
      <sheetData sheetId="0">
        <row r="2">
          <cell r="B2">
            <v>0.55000000000000004</v>
          </cell>
        </row>
        <row r="3">
          <cell r="B3">
            <v>0.5</v>
          </cell>
        </row>
        <row r="4">
          <cell r="B4">
            <v>9.94</v>
          </cell>
        </row>
        <row r="5">
          <cell r="B5">
            <v>33.726496912509546</v>
          </cell>
        </row>
        <row r="9">
          <cell r="B9">
            <v>5.5</v>
          </cell>
        </row>
        <row r="10">
          <cell r="B10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onsultations.certificatsverts@spw.wallonie.be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19FCB4-098C-424B-84AF-AE81B0CA944F}">
  <sheetPr>
    <pageSetUpPr fitToPage="1"/>
  </sheetPr>
  <dimension ref="A4:K47"/>
  <sheetViews>
    <sheetView tabSelected="1" showWhiteSpace="0" view="pageBreakPreview" zoomScale="75" zoomScaleNormal="100" zoomScalePageLayoutView="70" workbookViewId="0">
      <selection activeCell="N42" sqref="N42"/>
    </sheetView>
  </sheetViews>
  <sheetFormatPr baseColWidth="10" defaultColWidth="10.83203125" defaultRowHeight="16" x14ac:dyDescent="0.2"/>
  <cols>
    <col min="1" max="1" width="16" style="13" customWidth="1"/>
    <col min="2" max="2" width="2.83203125" style="13" customWidth="1"/>
    <col min="3" max="16384" width="10.83203125" style="13"/>
  </cols>
  <sheetData>
    <row r="4" spans="1:11" x14ac:dyDescent="0.2">
      <c r="E4" s="133" t="s">
        <v>176</v>
      </c>
      <c r="F4" s="133"/>
      <c r="G4" s="133"/>
      <c r="H4" s="133"/>
      <c r="I4" s="133"/>
      <c r="J4" s="133"/>
      <c r="K4" s="133"/>
    </row>
    <row r="5" spans="1:11" x14ac:dyDescent="0.2">
      <c r="E5" s="133"/>
      <c r="F5" s="133"/>
      <c r="G5" s="133"/>
      <c r="H5" s="133"/>
      <c r="I5" s="133"/>
      <c r="J5" s="133"/>
      <c r="K5" s="133"/>
    </row>
    <row r="6" spans="1:11" x14ac:dyDescent="0.2">
      <c r="E6" s="133"/>
      <c r="F6" s="133"/>
      <c r="G6" s="133"/>
      <c r="H6" s="133"/>
      <c r="I6" s="133"/>
      <c r="J6" s="133"/>
      <c r="K6" s="133"/>
    </row>
    <row r="7" spans="1:11" x14ac:dyDescent="0.2">
      <c r="E7" s="133"/>
      <c r="F7" s="133"/>
      <c r="G7" s="133"/>
      <c r="H7" s="133"/>
      <c r="I7" s="133"/>
      <c r="J7" s="133"/>
      <c r="K7" s="133"/>
    </row>
    <row r="8" spans="1:11" x14ac:dyDescent="0.2">
      <c r="E8" s="133"/>
      <c r="F8" s="133"/>
      <c r="G8" s="133"/>
      <c r="H8" s="133"/>
      <c r="I8" s="133"/>
      <c r="J8" s="133"/>
      <c r="K8" s="133"/>
    </row>
    <row r="9" spans="1:11" x14ac:dyDescent="0.2">
      <c r="E9" s="133"/>
      <c r="F9" s="133"/>
      <c r="G9" s="133"/>
      <c r="H9" s="133"/>
      <c r="I9" s="133"/>
      <c r="J9" s="133"/>
      <c r="K9" s="133"/>
    </row>
    <row r="10" spans="1:11" x14ac:dyDescent="0.2">
      <c r="F10" s="40"/>
    </row>
    <row r="12" spans="1:11" ht="36" customHeight="1" x14ac:dyDescent="0.2">
      <c r="A12" s="41" t="s">
        <v>72</v>
      </c>
      <c r="C12" s="135" t="s">
        <v>153</v>
      </c>
      <c r="D12" s="135"/>
      <c r="E12" s="135"/>
      <c r="F12" s="135"/>
      <c r="G12" s="135"/>
      <c r="H12" s="135"/>
      <c r="I12" s="135"/>
      <c r="J12" s="135"/>
      <c r="K12" s="135"/>
    </row>
    <row r="13" spans="1:11" ht="17" customHeight="1" x14ac:dyDescent="0.2">
      <c r="A13" s="14"/>
      <c r="C13" s="135" t="s">
        <v>230</v>
      </c>
      <c r="D13" s="135"/>
      <c r="E13" s="135"/>
      <c r="F13" s="135"/>
      <c r="G13" s="135"/>
      <c r="H13" s="135"/>
      <c r="I13" s="135"/>
      <c r="J13" s="135"/>
      <c r="K13" s="135"/>
    </row>
    <row r="14" spans="1:11" ht="36" customHeight="1" x14ac:dyDescent="0.2">
      <c r="A14" s="14"/>
      <c r="C14" s="135"/>
      <c r="D14" s="135"/>
      <c r="E14" s="135"/>
      <c r="F14" s="135"/>
      <c r="G14" s="135"/>
      <c r="H14" s="135"/>
      <c r="I14" s="135"/>
      <c r="J14" s="135"/>
      <c r="K14" s="135"/>
    </row>
    <row r="15" spans="1:11" ht="55" customHeight="1" x14ac:dyDescent="0.2">
      <c r="A15" s="41" t="s">
        <v>175</v>
      </c>
      <c r="C15" s="136" t="s">
        <v>200</v>
      </c>
      <c r="D15" s="136"/>
      <c r="E15" s="136"/>
      <c r="F15" s="136"/>
      <c r="G15" s="136"/>
      <c r="H15" s="136"/>
      <c r="I15" s="136"/>
      <c r="J15" s="136"/>
      <c r="K15" s="136"/>
    </row>
    <row r="16" spans="1:11" ht="22" customHeight="1" x14ac:dyDescent="0.2">
      <c r="A16" s="14" t="s">
        <v>156</v>
      </c>
      <c r="C16" s="135" t="s">
        <v>162</v>
      </c>
      <c r="D16" s="135"/>
      <c r="E16" s="135"/>
      <c r="F16" s="135"/>
      <c r="G16" s="135"/>
      <c r="H16" s="135"/>
      <c r="I16" s="135"/>
      <c r="J16" s="135"/>
      <c r="K16" s="135"/>
    </row>
    <row r="17" spans="1:11" x14ac:dyDescent="0.2">
      <c r="A17" s="14"/>
      <c r="C17" s="14" t="s">
        <v>129</v>
      </c>
    </row>
    <row r="18" spans="1:11" ht="5" customHeight="1" x14ac:dyDescent="0.2">
      <c r="A18" s="14"/>
    </row>
    <row r="19" spans="1:11" x14ac:dyDescent="0.2">
      <c r="A19" s="14"/>
      <c r="C19" s="13" t="s">
        <v>124</v>
      </c>
    </row>
    <row r="20" spans="1:11" ht="3" customHeight="1" x14ac:dyDescent="0.2">
      <c r="A20" s="14"/>
    </row>
    <row r="21" spans="1:11" ht="16" customHeight="1" x14ac:dyDescent="0.2">
      <c r="A21" s="14"/>
      <c r="C21" s="137" t="s">
        <v>177</v>
      </c>
      <c r="D21" s="137"/>
      <c r="E21" s="137"/>
      <c r="F21" s="137"/>
      <c r="G21" s="137"/>
      <c r="H21" s="137"/>
      <c r="I21" s="137"/>
      <c r="J21" s="137"/>
      <c r="K21" s="137"/>
    </row>
    <row r="22" spans="1:11" ht="19" customHeight="1" x14ac:dyDescent="0.2">
      <c r="A22" s="14"/>
      <c r="C22" s="137"/>
      <c r="D22" s="137"/>
      <c r="E22" s="137"/>
      <c r="F22" s="137"/>
      <c r="G22" s="137"/>
      <c r="H22" s="137"/>
      <c r="I22" s="137"/>
      <c r="J22" s="137"/>
      <c r="K22" s="137"/>
    </row>
    <row r="23" spans="1:11" x14ac:dyDescent="0.2">
      <c r="A23" s="14"/>
      <c r="C23" s="137" t="s">
        <v>157</v>
      </c>
      <c r="D23" s="137"/>
      <c r="E23" s="137"/>
      <c r="F23" s="137"/>
      <c r="G23" s="137"/>
      <c r="H23" s="137"/>
      <c r="I23" s="137"/>
      <c r="J23" s="137"/>
      <c r="K23" s="137"/>
    </row>
    <row r="24" spans="1:11" x14ac:dyDescent="0.2">
      <c r="A24" s="14"/>
      <c r="C24" s="137"/>
      <c r="D24" s="137"/>
      <c r="E24" s="137"/>
      <c r="F24" s="137"/>
      <c r="G24" s="137"/>
      <c r="H24" s="137"/>
      <c r="I24" s="137"/>
      <c r="J24" s="137"/>
      <c r="K24" s="137"/>
    </row>
    <row r="25" spans="1:11" x14ac:dyDescent="0.2">
      <c r="A25" s="14"/>
      <c r="C25" s="137" t="s">
        <v>158</v>
      </c>
      <c r="D25" s="137"/>
      <c r="E25" s="137"/>
      <c r="F25" s="137"/>
      <c r="G25" s="137"/>
      <c r="H25" s="137"/>
      <c r="I25" s="137"/>
      <c r="J25" s="137"/>
      <c r="K25" s="137"/>
    </row>
    <row r="26" spans="1:11" x14ac:dyDescent="0.2">
      <c r="A26" s="14"/>
      <c r="C26" s="137"/>
      <c r="D26" s="137"/>
      <c r="E26" s="137"/>
      <c r="F26" s="137"/>
      <c r="G26" s="137"/>
      <c r="H26" s="137"/>
      <c r="I26" s="137"/>
      <c r="J26" s="137"/>
      <c r="K26" s="137"/>
    </row>
    <row r="27" spans="1:11" ht="16" customHeight="1" x14ac:dyDescent="0.2">
      <c r="A27" s="14"/>
      <c r="C27" s="137" t="s">
        <v>138</v>
      </c>
      <c r="D27" s="137"/>
      <c r="E27" s="137"/>
      <c r="F27" s="137"/>
      <c r="G27" s="137"/>
      <c r="H27" s="137"/>
      <c r="I27" s="137"/>
      <c r="J27" s="137"/>
      <c r="K27" s="137"/>
    </row>
    <row r="28" spans="1:11" x14ac:dyDescent="0.2">
      <c r="A28" s="14"/>
      <c r="C28" s="137"/>
      <c r="D28" s="137"/>
      <c r="E28" s="137"/>
      <c r="F28" s="137"/>
      <c r="G28" s="137"/>
      <c r="H28" s="137"/>
      <c r="I28" s="137"/>
      <c r="J28" s="137"/>
      <c r="K28" s="137"/>
    </row>
    <row r="29" spans="1:11" ht="16" customHeight="1" x14ac:dyDescent="0.2">
      <c r="A29" s="14"/>
      <c r="C29" s="137" t="s">
        <v>159</v>
      </c>
      <c r="D29" s="137"/>
      <c r="E29" s="137"/>
      <c r="F29" s="137"/>
      <c r="G29" s="137"/>
      <c r="H29" s="137"/>
      <c r="I29" s="137"/>
      <c r="J29" s="137"/>
      <c r="K29" s="137"/>
    </row>
    <row r="30" spans="1:11" x14ac:dyDescent="0.2">
      <c r="A30" s="14"/>
      <c r="C30" s="137"/>
      <c r="D30" s="137"/>
      <c r="E30" s="137"/>
      <c r="F30" s="137"/>
      <c r="G30" s="137"/>
      <c r="H30" s="137"/>
      <c r="I30" s="137"/>
      <c r="J30" s="137"/>
      <c r="K30" s="137"/>
    </row>
    <row r="31" spans="1:11" ht="36" customHeight="1" x14ac:dyDescent="0.2">
      <c r="A31" s="14"/>
      <c r="C31" s="137"/>
      <c r="D31" s="137"/>
      <c r="E31" s="137"/>
      <c r="F31" s="137"/>
      <c r="G31" s="137"/>
      <c r="H31" s="137"/>
      <c r="I31" s="137"/>
      <c r="J31" s="137"/>
      <c r="K31" s="137"/>
    </row>
    <row r="32" spans="1:11" x14ac:dyDescent="0.2">
      <c r="A32" s="14"/>
    </row>
    <row r="33" spans="1:11" x14ac:dyDescent="0.2">
      <c r="A33" s="14" t="s">
        <v>71</v>
      </c>
      <c r="C33" s="42" t="s">
        <v>154</v>
      </c>
      <c r="D33" s="42"/>
      <c r="E33" s="42"/>
      <c r="F33" s="42"/>
      <c r="G33" s="42"/>
      <c r="H33" s="42"/>
      <c r="I33" s="42"/>
      <c r="J33" s="42"/>
      <c r="K33" s="42"/>
    </row>
    <row r="34" spans="1:11" x14ac:dyDescent="0.2">
      <c r="C34" s="135" t="s">
        <v>155</v>
      </c>
      <c r="D34" s="135"/>
      <c r="E34" s="135"/>
      <c r="F34" s="135"/>
      <c r="G34" s="135"/>
      <c r="H34" s="135"/>
      <c r="I34" s="135"/>
      <c r="J34" s="135"/>
      <c r="K34" s="135"/>
    </row>
    <row r="35" spans="1:11" x14ac:dyDescent="0.2">
      <c r="C35" s="135"/>
      <c r="D35" s="135"/>
      <c r="E35" s="135"/>
      <c r="F35" s="135"/>
      <c r="G35" s="135"/>
      <c r="H35" s="135"/>
      <c r="I35" s="135"/>
      <c r="J35" s="135"/>
      <c r="K35" s="135"/>
    </row>
    <row r="36" spans="1:11" x14ac:dyDescent="0.2">
      <c r="C36" s="134" t="s">
        <v>178</v>
      </c>
      <c r="D36" s="134"/>
      <c r="E36" s="134"/>
      <c r="F36" s="134"/>
      <c r="G36" s="134"/>
      <c r="H36" s="134"/>
      <c r="I36" s="134"/>
      <c r="J36" s="134"/>
      <c r="K36" s="134"/>
    </row>
    <row r="37" spans="1:11" x14ac:dyDescent="0.2">
      <c r="C37" s="134"/>
      <c r="D37" s="134"/>
      <c r="E37" s="134"/>
      <c r="F37" s="134"/>
      <c r="G37" s="134"/>
      <c r="H37" s="134"/>
      <c r="I37" s="134"/>
      <c r="J37" s="134"/>
      <c r="K37" s="134"/>
    </row>
    <row r="38" spans="1:11" x14ac:dyDescent="0.2">
      <c r="C38" s="134"/>
      <c r="D38" s="134"/>
      <c r="E38" s="134"/>
      <c r="F38" s="134"/>
      <c r="G38" s="134"/>
      <c r="H38" s="134"/>
      <c r="I38" s="134"/>
      <c r="J38" s="134"/>
      <c r="K38" s="134"/>
    </row>
    <row r="39" spans="1:11" ht="38" customHeight="1" x14ac:dyDescent="0.2">
      <c r="C39" s="135" t="s">
        <v>160</v>
      </c>
      <c r="D39" s="135"/>
      <c r="E39" s="135"/>
      <c r="F39" s="135"/>
      <c r="G39" s="135"/>
      <c r="H39" s="135"/>
      <c r="I39" s="135"/>
      <c r="J39" s="135"/>
      <c r="K39" s="135"/>
    </row>
    <row r="40" spans="1:11" ht="56" customHeight="1" x14ac:dyDescent="0.2">
      <c r="A40" s="41" t="s">
        <v>195</v>
      </c>
      <c r="C40" s="135" t="s">
        <v>201</v>
      </c>
      <c r="D40" s="135"/>
      <c r="E40" s="135"/>
      <c r="F40" s="135"/>
      <c r="G40" s="135"/>
      <c r="H40" s="135"/>
      <c r="I40" s="135"/>
      <c r="J40" s="135"/>
      <c r="K40" s="135"/>
    </row>
    <row r="41" spans="1:11" x14ac:dyDescent="0.2">
      <c r="C41" s="23"/>
      <c r="D41" s="23"/>
      <c r="E41" s="23"/>
      <c r="F41" s="23"/>
      <c r="G41" s="23"/>
      <c r="H41" s="23"/>
      <c r="I41" s="23"/>
      <c r="J41" s="23"/>
      <c r="K41" s="23"/>
    </row>
    <row r="42" spans="1:11" x14ac:dyDescent="0.2">
      <c r="A42" s="14" t="s">
        <v>125</v>
      </c>
      <c r="C42" s="40" t="s">
        <v>232</v>
      </c>
    </row>
    <row r="44" spans="1:11" x14ac:dyDescent="0.2">
      <c r="A44" s="14" t="s">
        <v>70</v>
      </c>
      <c r="C44" s="132" t="s">
        <v>231</v>
      </c>
      <c r="F44" s="16"/>
    </row>
    <row r="45" spans="1:11" x14ac:dyDescent="0.2">
      <c r="A45" s="14"/>
      <c r="C45" s="15"/>
      <c r="F45" s="16"/>
    </row>
    <row r="46" spans="1:11" x14ac:dyDescent="0.2">
      <c r="C46" s="17"/>
      <c r="D46" s="17"/>
      <c r="E46" s="17"/>
      <c r="F46" s="17"/>
      <c r="G46" s="17"/>
      <c r="H46" s="17"/>
      <c r="I46" s="17"/>
      <c r="J46" s="17"/>
      <c r="K46" s="17"/>
    </row>
    <row r="47" spans="1:11" x14ac:dyDescent="0.2">
      <c r="A47" s="14"/>
      <c r="C47" s="15"/>
      <c r="D47" s="17"/>
      <c r="E47" s="17"/>
      <c r="F47" s="17"/>
      <c r="G47" s="17"/>
      <c r="H47" s="17"/>
      <c r="I47" s="17"/>
      <c r="J47" s="17"/>
      <c r="K47" s="17"/>
    </row>
  </sheetData>
  <sheetProtection algorithmName="SHA-512" hashValue="Y7mQzArH0ChO8lft2vWKv8NksvhinfOCt6Xt/cgo5sIz1lKwWiY23VR49frjgLcrjqWEKyuCAtEM2mwPaDLT4Q==" saltValue="dhMi3RZcc1O0keTiBftMZA==" spinCount="100000" sheet="1" objects="1" scenarios="1"/>
  <mergeCells count="14">
    <mergeCell ref="C40:K40"/>
    <mergeCell ref="C39:K39"/>
    <mergeCell ref="C29:K31"/>
    <mergeCell ref="C13:K14"/>
    <mergeCell ref="C16:K16"/>
    <mergeCell ref="C21:K22"/>
    <mergeCell ref="C23:K24"/>
    <mergeCell ref="C25:K26"/>
    <mergeCell ref="C27:K28"/>
    <mergeCell ref="E4:K9"/>
    <mergeCell ref="C36:K38"/>
    <mergeCell ref="C12:K12"/>
    <mergeCell ref="C34:K35"/>
    <mergeCell ref="C15:K15"/>
  </mergeCells>
  <hyperlinks>
    <hyperlink ref="C44" r:id="rId1" display="mailto:consultations.certificatsverts@spw.wallonie.be" xr:uid="{CB2E3983-CD56-45D8-8CBC-87DF55DFB8A2}"/>
  </hyperlinks>
  <pageMargins left="0.42" right="0.4" top="0.75" bottom="0.75" header="0.3" footer="0.3"/>
  <pageSetup paperSize="9" scale="76" orientation="portrait" r:id="rId2"/>
  <headerFooter>
    <oddHeader>&amp;C&amp;"System Font,Normal"&amp;10&amp;K000000SPW ENERGIE - CONSULTATION DU 14/01/202 au 18/01/2022</oddHead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B642E7-D981-D948-8F42-A6F633227552}">
  <sheetPr>
    <pageSetUpPr fitToPage="1"/>
  </sheetPr>
  <dimension ref="A1:LN76"/>
  <sheetViews>
    <sheetView zoomScaleNormal="110" workbookViewId="0">
      <pane xSplit="4" ySplit="7" topLeftCell="E8" activePane="bottomRight" state="frozen"/>
      <selection pane="topRight" activeCell="E1" sqref="E1"/>
      <selection pane="bottomLeft" activeCell="A8" sqref="A8"/>
      <selection pane="bottomRight" activeCell="C26" sqref="C26"/>
    </sheetView>
  </sheetViews>
  <sheetFormatPr baseColWidth="10" defaultColWidth="10.83203125" defaultRowHeight="14" outlineLevelRow="1" x14ac:dyDescent="0.2"/>
  <cols>
    <col min="1" max="1" width="57" style="63" customWidth="1"/>
    <col min="2" max="2" width="24.83203125" style="43" customWidth="1"/>
    <col min="3" max="3" width="25.6640625" style="43" customWidth="1"/>
    <col min="4" max="4" width="27" style="43" customWidth="1"/>
    <col min="5" max="5" width="3" style="43" customWidth="1"/>
    <col min="6" max="6" width="54.33203125" style="43" customWidth="1"/>
    <col min="7" max="8" width="38.5" style="45" customWidth="1"/>
    <col min="9" max="9" width="27" style="46" customWidth="1"/>
    <col min="10" max="11" width="21.1640625" style="43" customWidth="1"/>
    <col min="12" max="12" width="20.83203125" style="43" customWidth="1"/>
    <col min="13" max="14" width="23.5" style="43" customWidth="1"/>
    <col min="15" max="16" width="21.1640625" style="43" customWidth="1"/>
    <col min="17" max="17" width="20.83203125" style="43" customWidth="1"/>
    <col min="18" max="18" width="23.5" style="43" customWidth="1"/>
    <col min="19" max="19" width="27" style="43" customWidth="1"/>
    <col min="20" max="21" width="21.1640625" style="43" customWidth="1"/>
    <col min="22" max="22" width="20.83203125" style="43" customWidth="1"/>
    <col min="23" max="23" width="23.5" style="43" customWidth="1"/>
    <col min="24" max="24" width="27" style="43" customWidth="1" collapsed="1"/>
    <col min="25" max="25" width="27" style="43" customWidth="1"/>
    <col min="26" max="58" width="27" style="43" hidden="1" customWidth="1"/>
    <col min="59" max="59" width="27" style="43" customWidth="1" collapsed="1"/>
    <col min="60" max="60" width="27" style="43" customWidth="1"/>
    <col min="61" max="73" width="27" style="43" hidden="1" customWidth="1"/>
    <col min="74" max="74" width="27" style="43" customWidth="1" collapsed="1"/>
    <col min="75" max="75" width="27" style="43" customWidth="1"/>
    <col min="76" max="103" width="27" style="43" hidden="1" customWidth="1"/>
    <col min="104" max="104" width="27" style="43" customWidth="1" collapsed="1"/>
    <col min="105" max="105" width="27" style="43" customWidth="1"/>
    <col min="106" max="133" width="27" style="43" hidden="1" customWidth="1"/>
    <col min="134" max="134" width="27" style="43" customWidth="1" collapsed="1"/>
    <col min="135" max="135" width="27" style="43" customWidth="1"/>
    <col min="136" max="163" width="27" style="43" hidden="1" customWidth="1"/>
    <col min="164" max="164" width="27" style="43" customWidth="1" collapsed="1"/>
    <col min="165" max="165" width="27" style="43" customWidth="1"/>
    <col min="166" max="193" width="27" style="43" hidden="1" customWidth="1"/>
    <col min="194" max="194" width="27" style="43" customWidth="1" collapsed="1"/>
    <col min="195" max="195" width="27" style="43" customWidth="1"/>
    <col min="196" max="223" width="27" style="43" hidden="1" customWidth="1"/>
    <col min="224" max="224" width="27" style="43" customWidth="1" collapsed="1"/>
    <col min="225" max="225" width="27" style="43" customWidth="1"/>
    <col min="226" max="248" width="27" style="43" hidden="1" customWidth="1"/>
    <col min="249" max="249" width="27" style="43" customWidth="1" collapsed="1"/>
    <col min="250" max="250" width="27" style="43" customWidth="1"/>
    <col min="251" max="273" width="27" style="43" hidden="1" customWidth="1"/>
    <col min="274" max="274" width="27" style="43" customWidth="1" collapsed="1"/>
    <col min="275" max="275" width="27" style="43" customWidth="1"/>
    <col min="276" max="298" width="27" style="43" hidden="1" customWidth="1"/>
    <col min="299" max="299" width="27" style="43" customWidth="1" collapsed="1"/>
    <col min="300" max="300" width="27" style="43" customWidth="1"/>
    <col min="301" max="323" width="27" style="43" hidden="1" customWidth="1"/>
    <col min="324" max="324" width="27" style="43" customWidth="1" collapsed="1"/>
    <col min="325" max="325" width="10.83203125" style="43"/>
    <col min="326" max="326" width="65.6640625" style="43" customWidth="1"/>
    <col min="327" max="327" width="66.33203125" style="43" customWidth="1"/>
    <col min="328" max="16384" width="10.83203125" style="43"/>
  </cols>
  <sheetData>
    <row r="1" spans="1:324" x14ac:dyDescent="0.2">
      <c r="A1" s="138" t="s">
        <v>179</v>
      </c>
      <c r="D1" s="44" t="s">
        <v>73</v>
      </c>
    </row>
    <row r="2" spans="1:324" ht="15" x14ac:dyDescent="0.2">
      <c r="A2" s="138"/>
      <c r="D2" s="47" t="s">
        <v>152</v>
      </c>
      <c r="F2" s="48" t="s">
        <v>172</v>
      </c>
    </row>
    <row r="3" spans="1:324" x14ac:dyDescent="0.2">
      <c r="A3" s="138"/>
      <c r="D3" s="49" t="s">
        <v>139</v>
      </c>
      <c r="F3" s="50" t="s">
        <v>172</v>
      </c>
    </row>
    <row r="4" spans="1:324" x14ac:dyDescent="0.2">
      <c r="A4" s="138"/>
      <c r="D4" s="51" t="s">
        <v>141</v>
      </c>
      <c r="F4" s="52" t="s">
        <v>173</v>
      </c>
    </row>
    <row r="5" spans="1:324" ht="15" x14ac:dyDescent="0.2">
      <c r="A5" s="138"/>
      <c r="D5" s="53" t="s">
        <v>127</v>
      </c>
      <c r="F5" s="54" t="s">
        <v>174</v>
      </c>
    </row>
    <row r="6" spans="1:324" x14ac:dyDescent="0.2">
      <c r="A6" s="55"/>
      <c r="E6" s="56"/>
    </row>
    <row r="7" spans="1:324" x14ac:dyDescent="0.2">
      <c r="A7" s="44" t="s">
        <v>142</v>
      </c>
      <c r="B7" s="57" t="s">
        <v>17</v>
      </c>
      <c r="C7" s="57" t="s">
        <v>16</v>
      </c>
      <c r="D7" s="57" t="s">
        <v>140</v>
      </c>
      <c r="E7" s="56"/>
      <c r="F7" s="44" t="s">
        <v>163</v>
      </c>
      <c r="G7" s="44" t="s">
        <v>165</v>
      </c>
      <c r="H7" s="44" t="s">
        <v>161</v>
      </c>
      <c r="I7" s="44" t="s">
        <v>164</v>
      </c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59"/>
      <c r="AH7" s="59"/>
      <c r="AI7" s="59"/>
      <c r="AJ7" s="59"/>
      <c r="AK7" s="59"/>
      <c r="AL7" s="59"/>
      <c r="AM7" s="59"/>
      <c r="AN7" s="59"/>
      <c r="AO7" s="59"/>
      <c r="AP7" s="59"/>
      <c r="AQ7" s="59"/>
      <c r="AR7" s="59"/>
      <c r="AS7" s="59"/>
      <c r="AT7" s="59"/>
      <c r="AU7" s="59"/>
      <c r="AV7" s="59"/>
      <c r="AW7" s="59"/>
      <c r="AX7" s="59"/>
      <c r="AY7" s="59"/>
      <c r="AZ7" s="59"/>
      <c r="BA7" s="59"/>
      <c r="BB7" s="59"/>
      <c r="BC7" s="59"/>
      <c r="BD7" s="59"/>
      <c r="BE7" s="59"/>
      <c r="BF7" s="59"/>
      <c r="BG7" s="59"/>
      <c r="BH7" s="59"/>
      <c r="BI7" s="59"/>
      <c r="BJ7" s="59"/>
      <c r="BK7" s="59"/>
      <c r="BL7" s="59"/>
      <c r="BM7" s="59"/>
      <c r="BN7" s="59"/>
      <c r="BO7" s="59"/>
      <c r="BP7" s="59"/>
      <c r="BQ7" s="59"/>
      <c r="BR7" s="59"/>
      <c r="BS7" s="59"/>
      <c r="BT7" s="59"/>
      <c r="BU7" s="59"/>
      <c r="BV7" s="59"/>
      <c r="BW7" s="59"/>
      <c r="BX7" s="59"/>
      <c r="BY7" s="59"/>
      <c r="BZ7" s="59"/>
      <c r="CA7" s="59"/>
      <c r="CB7" s="59"/>
      <c r="CC7" s="59"/>
      <c r="CD7" s="59"/>
      <c r="CE7" s="59"/>
      <c r="CF7" s="59"/>
      <c r="CG7" s="59"/>
      <c r="CH7" s="59"/>
      <c r="CI7" s="59"/>
      <c r="CJ7" s="59"/>
      <c r="CK7" s="59"/>
      <c r="CL7" s="59"/>
      <c r="CM7" s="59"/>
      <c r="CN7" s="59"/>
      <c r="CO7" s="59"/>
      <c r="CP7" s="59"/>
      <c r="CQ7" s="59"/>
      <c r="CR7" s="59"/>
      <c r="CS7" s="59"/>
      <c r="CT7" s="59"/>
      <c r="CU7" s="59"/>
      <c r="CV7" s="59"/>
      <c r="CW7" s="59"/>
      <c r="CX7" s="59"/>
      <c r="CY7" s="59"/>
      <c r="CZ7" s="59"/>
      <c r="DA7" s="59"/>
      <c r="DB7" s="59"/>
      <c r="DC7" s="59"/>
      <c r="DD7" s="59"/>
      <c r="DE7" s="59"/>
      <c r="DF7" s="59"/>
      <c r="DG7" s="59"/>
      <c r="DH7" s="59"/>
      <c r="DI7" s="59"/>
      <c r="DJ7" s="59"/>
      <c r="DK7" s="59"/>
      <c r="DL7" s="59"/>
      <c r="DM7" s="59"/>
      <c r="DN7" s="59"/>
      <c r="DO7" s="59"/>
      <c r="DP7" s="59"/>
      <c r="DQ7" s="59"/>
      <c r="DR7" s="59"/>
      <c r="DS7" s="59"/>
      <c r="DT7" s="59"/>
      <c r="DU7" s="59"/>
      <c r="DV7" s="59"/>
      <c r="DW7" s="59"/>
      <c r="DX7" s="59"/>
      <c r="DY7" s="59"/>
      <c r="DZ7" s="59"/>
      <c r="EA7" s="59"/>
      <c r="EB7" s="59"/>
      <c r="EC7" s="59"/>
      <c r="ED7" s="59"/>
      <c r="EE7" s="59"/>
      <c r="EF7" s="59"/>
      <c r="EG7" s="59"/>
      <c r="EH7" s="59"/>
      <c r="EI7" s="59"/>
      <c r="EJ7" s="59"/>
      <c r="EK7" s="59"/>
      <c r="EL7" s="59"/>
      <c r="EM7" s="59"/>
      <c r="EN7" s="59"/>
      <c r="EO7" s="59"/>
      <c r="EP7" s="59"/>
      <c r="EQ7" s="59"/>
      <c r="ER7" s="59"/>
      <c r="ES7" s="59"/>
      <c r="ET7" s="59"/>
      <c r="EU7" s="59"/>
      <c r="EV7" s="59"/>
      <c r="EW7" s="59"/>
      <c r="EX7" s="59"/>
      <c r="EY7" s="59"/>
      <c r="EZ7" s="59"/>
      <c r="FA7" s="59"/>
      <c r="FB7" s="59"/>
      <c r="FC7" s="59"/>
      <c r="FD7" s="59"/>
      <c r="FE7" s="59"/>
      <c r="FF7" s="59"/>
      <c r="FG7" s="59"/>
      <c r="FH7" s="59"/>
      <c r="FI7" s="59"/>
      <c r="FJ7" s="59"/>
      <c r="FK7" s="59"/>
      <c r="FL7" s="59"/>
      <c r="FM7" s="59"/>
      <c r="FN7" s="59"/>
      <c r="FO7" s="59"/>
      <c r="FP7" s="59"/>
      <c r="FQ7" s="59"/>
      <c r="FR7" s="59"/>
      <c r="FS7" s="59"/>
      <c r="FT7" s="59"/>
      <c r="FU7" s="59"/>
      <c r="FV7" s="59"/>
      <c r="FW7" s="59"/>
      <c r="FX7" s="59"/>
      <c r="FY7" s="59"/>
      <c r="FZ7" s="59"/>
      <c r="GA7" s="59"/>
      <c r="GB7" s="59"/>
      <c r="GC7" s="59"/>
      <c r="GD7" s="59"/>
      <c r="GE7" s="59"/>
      <c r="GF7" s="59"/>
      <c r="GG7" s="59"/>
      <c r="GH7" s="59"/>
      <c r="GI7" s="59"/>
      <c r="GJ7" s="59"/>
      <c r="GK7" s="59"/>
      <c r="GL7" s="59"/>
      <c r="GM7" s="59"/>
      <c r="GN7" s="59"/>
      <c r="GO7" s="59"/>
      <c r="GP7" s="59"/>
      <c r="GQ7" s="59"/>
      <c r="GR7" s="59"/>
      <c r="GS7" s="59"/>
      <c r="GT7" s="59"/>
      <c r="GU7" s="59"/>
      <c r="GV7" s="59"/>
      <c r="GW7" s="59"/>
      <c r="GX7" s="59"/>
      <c r="GY7" s="59"/>
      <c r="GZ7" s="59"/>
      <c r="HA7" s="59"/>
      <c r="HB7" s="59"/>
      <c r="HC7" s="59"/>
      <c r="HD7" s="59"/>
      <c r="HE7" s="59"/>
      <c r="HF7" s="59"/>
      <c r="HG7" s="59"/>
      <c r="HH7" s="59"/>
      <c r="HI7" s="59"/>
      <c r="HJ7" s="59"/>
      <c r="HK7" s="59"/>
      <c r="HL7" s="59"/>
      <c r="HM7" s="59"/>
      <c r="HN7" s="59"/>
      <c r="HO7" s="59"/>
      <c r="HP7" s="59"/>
      <c r="HQ7" s="59"/>
      <c r="HR7" s="59"/>
      <c r="HS7" s="59"/>
      <c r="HT7" s="59"/>
      <c r="HU7" s="59"/>
      <c r="HV7" s="59"/>
      <c r="HW7" s="59"/>
      <c r="HX7" s="59"/>
      <c r="HY7" s="59"/>
      <c r="HZ7" s="59"/>
      <c r="IA7" s="59"/>
      <c r="IB7" s="59"/>
      <c r="IC7" s="59"/>
      <c r="ID7" s="59"/>
      <c r="IE7" s="59"/>
      <c r="IF7" s="59"/>
      <c r="IG7" s="59"/>
      <c r="IH7" s="59"/>
      <c r="II7" s="59"/>
      <c r="IJ7" s="59"/>
      <c r="IK7" s="59"/>
      <c r="IL7" s="59"/>
      <c r="IM7" s="59"/>
      <c r="IN7" s="59"/>
      <c r="IO7" s="59"/>
      <c r="IP7" s="59"/>
      <c r="IQ7" s="59"/>
      <c r="IR7" s="59"/>
      <c r="IS7" s="59"/>
      <c r="IT7" s="59"/>
      <c r="IU7" s="59"/>
      <c r="IV7" s="59"/>
      <c r="IW7" s="59"/>
      <c r="IX7" s="59"/>
      <c r="IY7" s="59"/>
      <c r="IZ7" s="59"/>
      <c r="JA7" s="59"/>
      <c r="JB7" s="59"/>
      <c r="JC7" s="59"/>
      <c r="JD7" s="59"/>
      <c r="JE7" s="59"/>
      <c r="JF7" s="59"/>
      <c r="JG7" s="59"/>
      <c r="JH7" s="59"/>
      <c r="JI7" s="59"/>
      <c r="JJ7" s="59"/>
      <c r="JK7" s="59"/>
      <c r="JL7" s="59"/>
      <c r="JM7" s="59"/>
      <c r="JN7" s="59"/>
      <c r="JO7" s="59"/>
      <c r="JP7" s="59"/>
      <c r="JQ7" s="59"/>
      <c r="JR7" s="59"/>
      <c r="JS7" s="59"/>
      <c r="JT7" s="59"/>
      <c r="JU7" s="59"/>
      <c r="JV7" s="59"/>
      <c r="JW7" s="59"/>
      <c r="JX7" s="59"/>
      <c r="JY7" s="59"/>
      <c r="JZ7" s="59"/>
      <c r="KA7" s="59"/>
      <c r="KB7" s="59"/>
      <c r="KC7" s="59"/>
      <c r="KD7" s="59"/>
      <c r="KE7" s="59"/>
      <c r="KF7" s="59"/>
      <c r="KG7" s="59"/>
      <c r="KH7" s="59"/>
      <c r="KI7" s="59"/>
      <c r="KJ7" s="59"/>
      <c r="KK7" s="59"/>
      <c r="KL7" s="59"/>
      <c r="KM7" s="59"/>
      <c r="KN7" s="59"/>
      <c r="KO7" s="59"/>
      <c r="KP7" s="59"/>
      <c r="KQ7" s="59"/>
      <c r="KR7" s="59"/>
      <c r="KS7" s="59"/>
      <c r="KT7" s="59"/>
      <c r="KU7" s="59"/>
      <c r="KV7" s="59"/>
      <c r="KW7" s="59"/>
      <c r="KX7" s="59"/>
      <c r="KY7" s="59"/>
      <c r="KZ7" s="59"/>
      <c r="LA7" s="59"/>
      <c r="LB7" s="59"/>
      <c r="LC7" s="59"/>
      <c r="LD7" s="59"/>
      <c r="LE7" s="59"/>
      <c r="LF7" s="59"/>
      <c r="LG7" s="59"/>
      <c r="LH7" s="59"/>
      <c r="LI7" s="59"/>
      <c r="LJ7" s="59"/>
      <c r="LK7" s="59"/>
      <c r="LL7" s="59"/>
    </row>
    <row r="8" spans="1:324" x14ac:dyDescent="0.2">
      <c r="A8" s="44"/>
      <c r="B8" s="57"/>
      <c r="C8" s="57"/>
      <c r="D8" s="57"/>
      <c r="E8" s="56"/>
      <c r="F8" s="44"/>
      <c r="G8" s="58"/>
      <c r="H8" s="58"/>
      <c r="I8" s="58"/>
      <c r="J8" s="59"/>
      <c r="K8" s="59"/>
      <c r="L8" s="59"/>
      <c r="M8" s="59"/>
      <c r="N8" s="59"/>
      <c r="O8" s="59"/>
      <c r="P8" s="59"/>
      <c r="Q8" s="59"/>
      <c r="R8" s="59"/>
      <c r="S8" s="59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59"/>
      <c r="AH8" s="59"/>
      <c r="AI8" s="59"/>
      <c r="AJ8" s="59"/>
      <c r="AK8" s="59"/>
      <c r="AL8" s="59"/>
      <c r="AM8" s="59"/>
      <c r="AN8" s="59"/>
      <c r="AO8" s="59"/>
      <c r="AP8" s="59"/>
      <c r="AQ8" s="59"/>
      <c r="AR8" s="59"/>
      <c r="AS8" s="59"/>
      <c r="AT8" s="59"/>
      <c r="AU8" s="59"/>
      <c r="AV8" s="59"/>
      <c r="AW8" s="59"/>
      <c r="AX8" s="59"/>
      <c r="AY8" s="59"/>
      <c r="AZ8" s="59"/>
      <c r="BA8" s="59"/>
      <c r="BB8" s="59"/>
      <c r="BC8" s="59"/>
      <c r="BD8" s="59"/>
      <c r="BE8" s="59"/>
      <c r="BF8" s="59"/>
      <c r="BG8" s="59"/>
      <c r="BH8" s="59"/>
      <c r="BI8" s="59"/>
      <c r="BJ8" s="59"/>
      <c r="BK8" s="59"/>
      <c r="BL8" s="59"/>
      <c r="BM8" s="59"/>
      <c r="BN8" s="59"/>
      <c r="BO8" s="59"/>
      <c r="BP8" s="59"/>
      <c r="BQ8" s="59"/>
      <c r="BR8" s="59"/>
      <c r="BS8" s="59"/>
      <c r="BT8" s="59"/>
      <c r="BU8" s="59"/>
      <c r="BV8" s="59"/>
      <c r="BW8" s="59"/>
      <c r="BX8" s="59"/>
      <c r="BY8" s="59"/>
      <c r="BZ8" s="59"/>
      <c r="CA8" s="59"/>
      <c r="CB8" s="59"/>
      <c r="CC8" s="59"/>
      <c r="CD8" s="59"/>
      <c r="CE8" s="59"/>
      <c r="CF8" s="59"/>
      <c r="CG8" s="59"/>
      <c r="CH8" s="59"/>
      <c r="CI8" s="59"/>
      <c r="CJ8" s="59"/>
      <c r="CK8" s="59"/>
      <c r="CL8" s="59"/>
      <c r="CM8" s="59"/>
      <c r="CN8" s="59"/>
      <c r="CO8" s="59"/>
      <c r="CP8" s="59"/>
      <c r="CQ8" s="59"/>
      <c r="CR8" s="59"/>
      <c r="CS8" s="59"/>
      <c r="CT8" s="59"/>
      <c r="CU8" s="59"/>
      <c r="CV8" s="59"/>
      <c r="CW8" s="59"/>
      <c r="CX8" s="59"/>
      <c r="CY8" s="59"/>
      <c r="CZ8" s="59"/>
      <c r="DA8" s="59"/>
      <c r="DB8" s="59"/>
      <c r="DC8" s="59"/>
      <c r="DD8" s="59"/>
      <c r="DE8" s="59"/>
      <c r="DF8" s="59"/>
      <c r="DG8" s="59"/>
      <c r="DH8" s="59"/>
      <c r="DI8" s="59"/>
      <c r="DJ8" s="59"/>
      <c r="DK8" s="59"/>
      <c r="DL8" s="59"/>
      <c r="DM8" s="59"/>
      <c r="DN8" s="59"/>
      <c r="DO8" s="59"/>
      <c r="DP8" s="59"/>
      <c r="DQ8" s="59"/>
      <c r="DR8" s="59"/>
      <c r="DS8" s="59"/>
      <c r="DT8" s="59"/>
      <c r="DU8" s="59"/>
      <c r="DV8" s="59"/>
      <c r="DW8" s="59"/>
      <c r="DX8" s="59"/>
      <c r="DY8" s="59"/>
      <c r="DZ8" s="59"/>
      <c r="EA8" s="59"/>
      <c r="EB8" s="59"/>
      <c r="EC8" s="59"/>
      <c r="ED8" s="59"/>
      <c r="EE8" s="59"/>
      <c r="EF8" s="59"/>
      <c r="EG8" s="59"/>
      <c r="EH8" s="59"/>
      <c r="EI8" s="59"/>
      <c r="EJ8" s="59"/>
      <c r="EK8" s="59"/>
      <c r="EL8" s="59"/>
      <c r="EM8" s="59"/>
      <c r="EN8" s="59"/>
      <c r="EO8" s="59"/>
      <c r="EP8" s="59"/>
      <c r="EQ8" s="59"/>
      <c r="ER8" s="59"/>
      <c r="ES8" s="59"/>
      <c r="ET8" s="59"/>
      <c r="EU8" s="59"/>
      <c r="EV8" s="59"/>
      <c r="EW8" s="59"/>
      <c r="EX8" s="59"/>
      <c r="EY8" s="59"/>
      <c r="EZ8" s="59"/>
      <c r="FA8" s="59"/>
      <c r="FB8" s="59"/>
      <c r="FC8" s="59"/>
      <c r="FD8" s="59"/>
      <c r="FE8" s="59"/>
      <c r="FF8" s="59"/>
      <c r="FG8" s="59"/>
      <c r="FH8" s="59"/>
      <c r="FI8" s="59"/>
      <c r="FJ8" s="59"/>
      <c r="FK8" s="59"/>
      <c r="FL8" s="59"/>
      <c r="FM8" s="59"/>
      <c r="FN8" s="59"/>
      <c r="FO8" s="59"/>
      <c r="FP8" s="59"/>
      <c r="FQ8" s="59"/>
      <c r="FR8" s="59"/>
      <c r="FS8" s="59"/>
      <c r="FT8" s="59"/>
      <c r="FU8" s="59"/>
      <c r="FV8" s="59"/>
      <c r="FW8" s="59"/>
      <c r="FX8" s="59"/>
      <c r="FY8" s="59"/>
      <c r="FZ8" s="59"/>
      <c r="GA8" s="59"/>
      <c r="GB8" s="59"/>
      <c r="GC8" s="59"/>
      <c r="GD8" s="59"/>
      <c r="GE8" s="59"/>
      <c r="GF8" s="59"/>
      <c r="GG8" s="59"/>
      <c r="GH8" s="59"/>
      <c r="GI8" s="59"/>
      <c r="GJ8" s="59"/>
      <c r="GK8" s="59"/>
      <c r="GL8" s="59"/>
      <c r="GM8" s="59"/>
      <c r="GN8" s="59"/>
      <c r="GO8" s="59"/>
      <c r="GP8" s="59"/>
      <c r="GQ8" s="59"/>
      <c r="GR8" s="59"/>
      <c r="GS8" s="59"/>
      <c r="GT8" s="59"/>
      <c r="GU8" s="59"/>
      <c r="GV8" s="59"/>
      <c r="GW8" s="59"/>
      <c r="GX8" s="59"/>
      <c r="GY8" s="59"/>
      <c r="GZ8" s="59"/>
      <c r="HA8" s="59"/>
      <c r="HB8" s="59"/>
      <c r="HC8" s="59"/>
      <c r="HD8" s="59"/>
      <c r="HE8" s="59"/>
      <c r="HF8" s="59"/>
      <c r="HG8" s="59"/>
      <c r="HH8" s="59"/>
      <c r="HI8" s="59"/>
      <c r="HJ8" s="59"/>
      <c r="HK8" s="59"/>
      <c r="HL8" s="59"/>
      <c r="HM8" s="59"/>
      <c r="HN8" s="59"/>
      <c r="HO8" s="59"/>
      <c r="HP8" s="59"/>
      <c r="HQ8" s="59"/>
      <c r="HR8" s="59"/>
      <c r="HS8" s="59"/>
      <c r="HT8" s="59"/>
      <c r="HU8" s="59"/>
      <c r="HV8" s="59"/>
      <c r="HW8" s="59"/>
      <c r="HX8" s="59"/>
      <c r="HY8" s="59"/>
      <c r="HZ8" s="59"/>
      <c r="IA8" s="59"/>
      <c r="IB8" s="59"/>
      <c r="IC8" s="59"/>
      <c r="ID8" s="59"/>
      <c r="IE8" s="59"/>
      <c r="IF8" s="59"/>
      <c r="IG8" s="59"/>
      <c r="IH8" s="59"/>
      <c r="II8" s="59"/>
      <c r="IJ8" s="59"/>
      <c r="IK8" s="59"/>
      <c r="IL8" s="59"/>
      <c r="IM8" s="59"/>
      <c r="IN8" s="59"/>
      <c r="IO8" s="59"/>
      <c r="IP8" s="59"/>
      <c r="IQ8" s="59"/>
      <c r="IR8" s="59"/>
      <c r="IS8" s="59"/>
      <c r="IT8" s="59"/>
      <c r="IU8" s="59"/>
      <c r="IV8" s="59"/>
      <c r="IW8" s="59"/>
      <c r="IX8" s="59"/>
      <c r="IY8" s="59"/>
      <c r="IZ8" s="59"/>
      <c r="JA8" s="59"/>
      <c r="JB8" s="59"/>
      <c r="JC8" s="59"/>
      <c r="JD8" s="59"/>
      <c r="JE8" s="59"/>
      <c r="JF8" s="59"/>
      <c r="JG8" s="59"/>
      <c r="JH8" s="59"/>
      <c r="JI8" s="59"/>
      <c r="JJ8" s="59"/>
      <c r="JK8" s="59"/>
      <c r="JL8" s="59"/>
      <c r="JM8" s="59"/>
      <c r="JN8" s="59"/>
      <c r="JO8" s="59"/>
      <c r="JP8" s="59"/>
      <c r="JQ8" s="59"/>
      <c r="JR8" s="59"/>
      <c r="JS8" s="59"/>
      <c r="JT8" s="59"/>
      <c r="JU8" s="59"/>
      <c r="JV8" s="59"/>
      <c r="JW8" s="59"/>
      <c r="JX8" s="59"/>
      <c r="JY8" s="59"/>
      <c r="JZ8" s="59"/>
      <c r="KA8" s="59"/>
      <c r="KB8" s="59"/>
      <c r="KC8" s="59"/>
      <c r="KD8" s="59"/>
      <c r="KE8" s="59"/>
      <c r="KF8" s="59"/>
      <c r="KG8" s="59"/>
      <c r="KH8" s="59"/>
      <c r="KI8" s="59"/>
      <c r="KJ8" s="59"/>
      <c r="KK8" s="59"/>
      <c r="KL8" s="59"/>
      <c r="KM8" s="59"/>
      <c r="KN8" s="59"/>
      <c r="KO8" s="59"/>
      <c r="KP8" s="59"/>
      <c r="KQ8" s="59"/>
      <c r="KR8" s="59"/>
      <c r="KS8" s="59"/>
      <c r="KT8" s="59"/>
      <c r="KU8" s="59"/>
      <c r="KV8" s="59"/>
      <c r="KW8" s="59"/>
      <c r="KX8" s="59"/>
      <c r="KY8" s="59"/>
      <c r="KZ8" s="59"/>
      <c r="LA8" s="59"/>
      <c r="LB8" s="59"/>
      <c r="LC8" s="59"/>
      <c r="LD8" s="59"/>
      <c r="LE8" s="59"/>
      <c r="LF8" s="59"/>
      <c r="LG8" s="59"/>
      <c r="LH8" s="59"/>
      <c r="LI8" s="59"/>
      <c r="LJ8" s="59"/>
      <c r="LK8" s="59"/>
      <c r="LL8" s="59"/>
    </row>
    <row r="9" spans="1:324" x14ac:dyDescent="0.2">
      <c r="A9" s="60" t="s">
        <v>119</v>
      </c>
      <c r="B9" s="43" t="s">
        <v>0</v>
      </c>
      <c r="C9" s="43" t="s">
        <v>5</v>
      </c>
      <c r="D9" s="61"/>
      <c r="E9" s="56"/>
      <c r="G9" s="62"/>
      <c r="H9" s="55" t="s">
        <v>219</v>
      </c>
      <c r="I9" s="63" t="s">
        <v>150</v>
      </c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  <c r="V9" s="64"/>
      <c r="W9" s="64"/>
      <c r="X9" s="64"/>
      <c r="Y9" s="64"/>
      <c r="Z9" s="64"/>
      <c r="AA9" s="64"/>
      <c r="AB9" s="64"/>
      <c r="AC9" s="64"/>
      <c r="AD9" s="64"/>
      <c r="AE9" s="64"/>
      <c r="AF9" s="64"/>
      <c r="AG9" s="64"/>
      <c r="AH9" s="64"/>
      <c r="AI9" s="64"/>
      <c r="AJ9" s="64"/>
      <c r="AK9" s="64"/>
      <c r="AL9" s="64"/>
      <c r="AM9" s="64"/>
      <c r="AN9" s="64"/>
      <c r="AO9" s="64"/>
      <c r="AP9" s="64"/>
      <c r="AQ9" s="64"/>
      <c r="AR9" s="64"/>
      <c r="AS9" s="64"/>
      <c r="AT9" s="64"/>
      <c r="AU9" s="64"/>
      <c r="AV9" s="64"/>
      <c r="AW9" s="64"/>
      <c r="AX9" s="64"/>
      <c r="AY9" s="64"/>
      <c r="AZ9" s="64"/>
      <c r="BA9" s="64"/>
      <c r="BB9" s="64"/>
      <c r="BC9" s="64"/>
      <c r="BD9" s="64"/>
      <c r="BE9" s="64"/>
      <c r="BF9" s="64"/>
      <c r="BG9" s="64"/>
      <c r="BH9" s="64"/>
      <c r="BI9" s="64"/>
      <c r="BJ9" s="64"/>
      <c r="BK9" s="64"/>
      <c r="BL9" s="64"/>
      <c r="BM9" s="64"/>
      <c r="BN9" s="64"/>
      <c r="BO9" s="64"/>
      <c r="BP9" s="64"/>
      <c r="BQ9" s="64"/>
      <c r="BR9" s="64"/>
      <c r="BS9" s="64"/>
      <c r="BT9" s="64"/>
      <c r="BU9" s="64"/>
      <c r="BV9" s="64"/>
      <c r="BW9" s="64"/>
      <c r="BX9" s="64"/>
      <c r="BY9" s="64"/>
      <c r="BZ9" s="64"/>
      <c r="CA9" s="64"/>
      <c r="CB9" s="64"/>
      <c r="CC9" s="64"/>
      <c r="CD9" s="64"/>
      <c r="CE9" s="64"/>
      <c r="CF9" s="64"/>
      <c r="CG9" s="64"/>
      <c r="CH9" s="64"/>
      <c r="CI9" s="64"/>
      <c r="CJ9" s="64"/>
      <c r="CK9" s="64"/>
      <c r="CL9" s="64"/>
      <c r="CM9" s="64"/>
      <c r="CN9" s="64"/>
      <c r="CO9" s="64"/>
      <c r="CP9" s="64"/>
      <c r="CQ9" s="64"/>
      <c r="CR9" s="64"/>
      <c r="CS9" s="64"/>
      <c r="CT9" s="64"/>
      <c r="CU9" s="64"/>
      <c r="CV9" s="64"/>
      <c r="CW9" s="64"/>
      <c r="CX9" s="64"/>
      <c r="CY9" s="64"/>
      <c r="CZ9" s="64"/>
      <c r="DA9" s="64"/>
      <c r="DB9" s="64"/>
      <c r="DC9" s="64"/>
      <c r="DD9" s="64"/>
      <c r="DE9" s="64"/>
      <c r="DF9" s="64"/>
      <c r="DG9" s="64"/>
      <c r="DH9" s="64"/>
      <c r="DI9" s="64"/>
      <c r="DJ9" s="64"/>
      <c r="DK9" s="64"/>
      <c r="DL9" s="64"/>
      <c r="DM9" s="64"/>
      <c r="DN9" s="64"/>
      <c r="DO9" s="64"/>
      <c r="DP9" s="64"/>
      <c r="DQ9" s="64"/>
      <c r="DR9" s="64"/>
      <c r="DS9" s="64"/>
      <c r="DT9" s="64"/>
      <c r="DU9" s="64"/>
      <c r="DV9" s="64"/>
      <c r="DW9" s="64"/>
      <c r="DX9" s="64"/>
      <c r="DY9" s="64"/>
      <c r="DZ9" s="64"/>
      <c r="EA9" s="64"/>
      <c r="EB9" s="64"/>
      <c r="EC9" s="64"/>
      <c r="ED9" s="64"/>
      <c r="EE9" s="64"/>
      <c r="EF9" s="64"/>
      <c r="EG9" s="64"/>
      <c r="EH9" s="64"/>
      <c r="EI9" s="64"/>
      <c r="EJ9" s="64"/>
      <c r="EK9" s="64"/>
      <c r="EL9" s="64"/>
      <c r="EM9" s="64"/>
      <c r="EN9" s="64"/>
      <c r="EO9" s="64"/>
      <c r="EP9" s="64"/>
      <c r="EQ9" s="64"/>
      <c r="ER9" s="64"/>
      <c r="ES9" s="64"/>
      <c r="ET9" s="64"/>
      <c r="EU9" s="64"/>
      <c r="EV9" s="64"/>
      <c r="EW9" s="64"/>
      <c r="EX9" s="64"/>
      <c r="EY9" s="64"/>
      <c r="EZ9" s="64"/>
      <c r="FA9" s="64"/>
      <c r="FB9" s="64"/>
      <c r="FC9" s="64"/>
      <c r="FD9" s="64"/>
      <c r="FE9" s="64"/>
      <c r="FF9" s="64"/>
      <c r="FG9" s="64"/>
      <c r="FH9" s="64"/>
      <c r="FI9" s="64"/>
      <c r="FJ9" s="64"/>
      <c r="FK9" s="64"/>
      <c r="FL9" s="64"/>
      <c r="FM9" s="64"/>
      <c r="FN9" s="64"/>
      <c r="FO9" s="64"/>
      <c r="FP9" s="64"/>
      <c r="FQ9" s="64"/>
      <c r="FR9" s="64"/>
      <c r="FS9" s="64"/>
      <c r="FT9" s="64"/>
      <c r="FU9" s="64"/>
      <c r="FV9" s="64"/>
      <c r="FW9" s="64"/>
      <c r="FX9" s="64"/>
      <c r="FY9" s="64"/>
      <c r="FZ9" s="64"/>
      <c r="GA9" s="64"/>
      <c r="GB9" s="64"/>
      <c r="GC9" s="64"/>
      <c r="GD9" s="64"/>
      <c r="GE9" s="64"/>
      <c r="GF9" s="64"/>
      <c r="GG9" s="64"/>
      <c r="GH9" s="64"/>
      <c r="GI9" s="64"/>
      <c r="GJ9" s="64"/>
      <c r="GK9" s="64"/>
      <c r="GL9" s="64"/>
      <c r="GM9" s="64"/>
      <c r="GN9" s="64"/>
      <c r="GO9" s="64"/>
      <c r="GP9" s="64"/>
      <c r="GQ9" s="64"/>
      <c r="GR9" s="64"/>
      <c r="GS9" s="64"/>
      <c r="GT9" s="64"/>
      <c r="GU9" s="64"/>
      <c r="GV9" s="64"/>
      <c r="GW9" s="64"/>
      <c r="GX9" s="64"/>
      <c r="GY9" s="64"/>
      <c r="GZ9" s="64"/>
      <c r="HA9" s="64"/>
      <c r="HB9" s="64"/>
      <c r="HC9" s="64"/>
      <c r="HD9" s="64"/>
      <c r="HE9" s="64"/>
      <c r="HF9" s="64"/>
      <c r="HG9" s="64"/>
      <c r="HH9" s="64"/>
      <c r="HI9" s="64"/>
      <c r="HJ9" s="64"/>
      <c r="HK9" s="64"/>
      <c r="HL9" s="64"/>
      <c r="HM9" s="64"/>
      <c r="HN9" s="64"/>
      <c r="HO9" s="64"/>
      <c r="HP9" s="64"/>
      <c r="HQ9" s="64"/>
      <c r="HR9" s="64"/>
      <c r="HS9" s="64"/>
      <c r="HT9" s="64"/>
      <c r="HU9" s="64"/>
      <c r="HV9" s="64"/>
      <c r="HW9" s="64"/>
      <c r="HX9" s="64"/>
      <c r="HY9" s="64"/>
      <c r="HZ9" s="64"/>
      <c r="IA9" s="64"/>
      <c r="IB9" s="64"/>
      <c r="IC9" s="64"/>
      <c r="ID9" s="64"/>
      <c r="IE9" s="64"/>
      <c r="IF9" s="64"/>
      <c r="IG9" s="64"/>
      <c r="IH9" s="64"/>
      <c r="II9" s="64"/>
      <c r="IJ9" s="64"/>
      <c r="IK9" s="64"/>
      <c r="IL9" s="64"/>
      <c r="IM9" s="64"/>
      <c r="IN9" s="64"/>
      <c r="IO9" s="64"/>
      <c r="IP9" s="64"/>
      <c r="IQ9" s="64"/>
      <c r="IR9" s="64"/>
      <c r="IS9" s="64"/>
      <c r="IT9" s="64"/>
      <c r="IU9" s="64"/>
      <c r="IV9" s="64"/>
      <c r="IW9" s="64"/>
      <c r="IX9" s="64"/>
      <c r="IY9" s="64"/>
      <c r="IZ9" s="64"/>
      <c r="JA9" s="64"/>
      <c r="JB9" s="64"/>
      <c r="JC9" s="64"/>
      <c r="JD9" s="64"/>
      <c r="JE9" s="64"/>
      <c r="JF9" s="64"/>
      <c r="JG9" s="64"/>
      <c r="JH9" s="64"/>
      <c r="JI9" s="64"/>
      <c r="JJ9" s="64"/>
      <c r="JK9" s="64"/>
      <c r="JL9" s="64"/>
      <c r="JM9" s="64"/>
      <c r="JN9" s="64"/>
      <c r="JO9" s="64"/>
      <c r="JP9" s="64"/>
      <c r="JQ9" s="64"/>
      <c r="JR9" s="64"/>
      <c r="JS9" s="64"/>
      <c r="JT9" s="64"/>
      <c r="JU9" s="64"/>
      <c r="JV9" s="64"/>
      <c r="JW9" s="64"/>
      <c r="JX9" s="64"/>
      <c r="JY9" s="64"/>
      <c r="JZ9" s="64"/>
      <c r="KA9" s="64"/>
      <c r="KB9" s="64"/>
      <c r="KC9" s="64"/>
      <c r="KD9" s="64"/>
      <c r="KE9" s="64"/>
      <c r="KF9" s="64"/>
      <c r="KG9" s="64"/>
      <c r="KH9" s="64"/>
      <c r="KI9" s="64"/>
      <c r="KJ9" s="64"/>
      <c r="KK9" s="64"/>
      <c r="KL9" s="64"/>
      <c r="KM9" s="64"/>
      <c r="KN9" s="64"/>
      <c r="KO9" s="64"/>
      <c r="KP9" s="64"/>
      <c r="KQ9" s="64"/>
      <c r="KR9" s="64"/>
      <c r="KS9" s="64"/>
      <c r="KT9" s="64"/>
      <c r="KU9" s="64"/>
      <c r="KV9" s="64"/>
      <c r="KW9" s="64"/>
      <c r="KX9" s="64"/>
      <c r="KY9" s="64"/>
      <c r="KZ9" s="64"/>
      <c r="LA9" s="64"/>
      <c r="LB9" s="64"/>
      <c r="LC9" s="64"/>
      <c r="LD9" s="64"/>
      <c r="LE9" s="64"/>
      <c r="LF9" s="64"/>
      <c r="LG9" s="64"/>
      <c r="LH9" s="64"/>
      <c r="LI9" s="64"/>
      <c r="LJ9" s="64"/>
      <c r="LK9" s="64"/>
      <c r="LL9" s="64"/>
    </row>
    <row r="10" spans="1:324" x14ac:dyDescent="0.2">
      <c r="A10" s="60" t="s">
        <v>10</v>
      </c>
      <c r="B10" s="43" t="s">
        <v>1</v>
      </c>
      <c r="C10" s="43" t="s">
        <v>9</v>
      </c>
      <c r="D10" s="61"/>
      <c r="E10" s="56"/>
      <c r="G10" s="62"/>
      <c r="H10" s="55" t="s">
        <v>219</v>
      </c>
      <c r="I10" s="63" t="s">
        <v>150</v>
      </c>
      <c r="J10" s="64"/>
      <c r="K10" s="64"/>
      <c r="L10" s="64"/>
      <c r="M10" s="64"/>
      <c r="N10" s="64"/>
      <c r="O10" s="64"/>
      <c r="P10" s="64"/>
      <c r="Q10" s="64"/>
      <c r="R10" s="64"/>
      <c r="S10" s="64"/>
      <c r="T10" s="64"/>
      <c r="U10" s="64"/>
      <c r="V10" s="64"/>
      <c r="W10" s="64"/>
      <c r="X10" s="64"/>
      <c r="Y10" s="64"/>
      <c r="Z10" s="64"/>
      <c r="AA10" s="64"/>
      <c r="AB10" s="64"/>
      <c r="AC10" s="64"/>
      <c r="AD10" s="64"/>
      <c r="AE10" s="64"/>
      <c r="AF10" s="64"/>
      <c r="AG10" s="64"/>
      <c r="AH10" s="64"/>
      <c r="AI10" s="64"/>
      <c r="AJ10" s="64"/>
      <c r="AK10" s="64"/>
      <c r="AL10" s="64"/>
      <c r="AM10" s="64"/>
      <c r="AN10" s="64"/>
      <c r="AO10" s="64"/>
      <c r="AP10" s="64"/>
      <c r="AQ10" s="64"/>
      <c r="AR10" s="64"/>
      <c r="AS10" s="64"/>
      <c r="AT10" s="64"/>
      <c r="AU10" s="64"/>
      <c r="AV10" s="64"/>
      <c r="AW10" s="64"/>
      <c r="AX10" s="64"/>
      <c r="AY10" s="64"/>
      <c r="AZ10" s="64"/>
      <c r="BA10" s="64"/>
      <c r="BB10" s="64"/>
      <c r="BC10" s="64"/>
      <c r="BD10" s="64"/>
      <c r="BE10" s="64"/>
      <c r="BF10" s="64"/>
      <c r="BG10" s="64"/>
      <c r="BH10" s="64"/>
      <c r="BI10" s="64"/>
      <c r="BJ10" s="64"/>
      <c r="BK10" s="64"/>
      <c r="BL10" s="64"/>
      <c r="BM10" s="64"/>
      <c r="BN10" s="64"/>
      <c r="BO10" s="64"/>
      <c r="BP10" s="64"/>
      <c r="BQ10" s="64"/>
      <c r="BR10" s="64"/>
      <c r="BS10" s="64"/>
      <c r="BT10" s="64"/>
      <c r="BU10" s="64"/>
      <c r="BV10" s="64"/>
      <c r="BW10" s="64"/>
      <c r="BX10" s="64"/>
      <c r="BY10" s="64"/>
      <c r="BZ10" s="64"/>
      <c r="CA10" s="64"/>
      <c r="CB10" s="64"/>
      <c r="CC10" s="64"/>
      <c r="CD10" s="64"/>
      <c r="CE10" s="64"/>
      <c r="CF10" s="64"/>
      <c r="CG10" s="64"/>
      <c r="CH10" s="64"/>
      <c r="CI10" s="64"/>
      <c r="CJ10" s="64"/>
      <c r="CK10" s="64"/>
      <c r="CL10" s="64"/>
      <c r="CM10" s="64"/>
      <c r="CN10" s="64"/>
      <c r="CO10" s="64"/>
      <c r="CP10" s="64"/>
      <c r="CQ10" s="64"/>
      <c r="CR10" s="64"/>
      <c r="CS10" s="64"/>
      <c r="CT10" s="64"/>
      <c r="CU10" s="64"/>
      <c r="CV10" s="64"/>
      <c r="CW10" s="64"/>
      <c r="CX10" s="64"/>
      <c r="CY10" s="64"/>
      <c r="CZ10" s="64"/>
      <c r="DA10" s="64"/>
      <c r="DB10" s="64"/>
      <c r="DC10" s="64"/>
      <c r="DD10" s="64"/>
      <c r="DE10" s="64"/>
      <c r="DF10" s="64"/>
      <c r="DG10" s="64"/>
      <c r="DH10" s="64"/>
      <c r="DI10" s="64"/>
      <c r="DJ10" s="64"/>
      <c r="DK10" s="64"/>
      <c r="DL10" s="64"/>
      <c r="DM10" s="64"/>
      <c r="DN10" s="64"/>
      <c r="DO10" s="64"/>
      <c r="DP10" s="64"/>
      <c r="DQ10" s="64"/>
      <c r="DR10" s="64"/>
      <c r="DS10" s="64"/>
      <c r="DT10" s="64"/>
      <c r="DU10" s="64"/>
      <c r="DV10" s="64"/>
      <c r="DW10" s="64"/>
      <c r="DX10" s="64"/>
      <c r="DY10" s="64"/>
      <c r="DZ10" s="64"/>
      <c r="EA10" s="64"/>
      <c r="EB10" s="64"/>
      <c r="EC10" s="64"/>
      <c r="ED10" s="64"/>
      <c r="EE10" s="64"/>
      <c r="EF10" s="64"/>
      <c r="EG10" s="64"/>
      <c r="EH10" s="64"/>
      <c r="EI10" s="64"/>
      <c r="EJ10" s="64"/>
      <c r="EK10" s="64"/>
      <c r="EL10" s="64"/>
      <c r="EM10" s="64"/>
      <c r="EN10" s="64"/>
      <c r="EO10" s="64"/>
      <c r="EP10" s="64"/>
      <c r="EQ10" s="64"/>
      <c r="ER10" s="64"/>
      <c r="ES10" s="64"/>
      <c r="ET10" s="64"/>
      <c r="EU10" s="64"/>
      <c r="EV10" s="64"/>
      <c r="EW10" s="64"/>
      <c r="EX10" s="64"/>
      <c r="EY10" s="64"/>
      <c r="EZ10" s="64"/>
      <c r="FA10" s="64"/>
      <c r="FB10" s="64"/>
      <c r="FC10" s="64"/>
      <c r="FD10" s="64"/>
      <c r="FE10" s="64"/>
      <c r="FF10" s="64"/>
      <c r="FG10" s="64"/>
      <c r="FH10" s="64"/>
      <c r="FI10" s="64"/>
      <c r="FJ10" s="64"/>
      <c r="FK10" s="64"/>
      <c r="FL10" s="64"/>
      <c r="FM10" s="64"/>
      <c r="FN10" s="64"/>
      <c r="FO10" s="64"/>
      <c r="FP10" s="64"/>
      <c r="FQ10" s="64"/>
      <c r="FR10" s="64"/>
      <c r="FS10" s="64"/>
      <c r="FT10" s="64"/>
      <c r="FU10" s="64"/>
      <c r="FV10" s="64"/>
      <c r="FW10" s="64"/>
      <c r="FX10" s="64"/>
      <c r="FY10" s="64"/>
      <c r="FZ10" s="64"/>
      <c r="GA10" s="64"/>
      <c r="GB10" s="64"/>
      <c r="GC10" s="64"/>
      <c r="GD10" s="64"/>
      <c r="GE10" s="64"/>
      <c r="GF10" s="64"/>
      <c r="GG10" s="64"/>
      <c r="GH10" s="64"/>
      <c r="GI10" s="64"/>
      <c r="GJ10" s="64"/>
      <c r="GK10" s="64"/>
      <c r="GL10" s="64"/>
      <c r="GM10" s="64"/>
      <c r="GN10" s="64"/>
      <c r="GO10" s="64"/>
      <c r="GP10" s="64"/>
      <c r="GQ10" s="64"/>
      <c r="GR10" s="64"/>
      <c r="GS10" s="64"/>
      <c r="GT10" s="64"/>
      <c r="GU10" s="64"/>
      <c r="GV10" s="64"/>
      <c r="GW10" s="64"/>
      <c r="GX10" s="64"/>
      <c r="GY10" s="64"/>
      <c r="GZ10" s="64"/>
      <c r="HA10" s="64"/>
      <c r="HB10" s="64"/>
      <c r="HC10" s="64"/>
      <c r="HD10" s="64"/>
      <c r="HE10" s="64"/>
      <c r="HF10" s="64"/>
      <c r="HG10" s="64"/>
      <c r="HH10" s="64"/>
      <c r="HI10" s="64"/>
      <c r="HJ10" s="64"/>
      <c r="HK10" s="64"/>
      <c r="HL10" s="64"/>
      <c r="HM10" s="64"/>
      <c r="HN10" s="64"/>
      <c r="HO10" s="64"/>
      <c r="HP10" s="64"/>
      <c r="HQ10" s="64"/>
      <c r="HR10" s="64"/>
      <c r="HS10" s="64"/>
      <c r="HT10" s="64"/>
      <c r="HU10" s="64"/>
      <c r="HV10" s="64"/>
      <c r="HW10" s="64"/>
      <c r="HX10" s="64"/>
      <c r="HY10" s="64"/>
      <c r="HZ10" s="64"/>
      <c r="IA10" s="64"/>
      <c r="IB10" s="64"/>
      <c r="IC10" s="64"/>
      <c r="ID10" s="64"/>
      <c r="IE10" s="64"/>
      <c r="IF10" s="64"/>
      <c r="IG10" s="64"/>
      <c r="IH10" s="64"/>
      <c r="II10" s="64"/>
      <c r="IJ10" s="64"/>
      <c r="IK10" s="64"/>
      <c r="IL10" s="64"/>
      <c r="IM10" s="64"/>
      <c r="IN10" s="64"/>
      <c r="IO10" s="64"/>
      <c r="IP10" s="64"/>
      <c r="IQ10" s="64"/>
      <c r="IR10" s="64"/>
      <c r="IS10" s="64"/>
      <c r="IT10" s="64"/>
      <c r="IU10" s="64"/>
      <c r="IV10" s="64"/>
      <c r="IW10" s="64"/>
      <c r="IX10" s="64"/>
      <c r="IY10" s="64"/>
      <c r="IZ10" s="64"/>
      <c r="JA10" s="64"/>
      <c r="JB10" s="64"/>
      <c r="JC10" s="64"/>
      <c r="JD10" s="64"/>
      <c r="JE10" s="64"/>
      <c r="JF10" s="64"/>
      <c r="JG10" s="64"/>
      <c r="JH10" s="64"/>
      <c r="JI10" s="64"/>
      <c r="JJ10" s="64"/>
      <c r="JK10" s="64"/>
      <c r="JL10" s="64"/>
      <c r="JM10" s="64"/>
      <c r="JN10" s="64"/>
      <c r="JO10" s="64"/>
      <c r="JP10" s="64"/>
      <c r="JQ10" s="64"/>
      <c r="JR10" s="64"/>
      <c r="JS10" s="64"/>
      <c r="JT10" s="64"/>
      <c r="JU10" s="64"/>
      <c r="JV10" s="64"/>
      <c r="JW10" s="64"/>
      <c r="JX10" s="64"/>
      <c r="JY10" s="64"/>
      <c r="JZ10" s="64"/>
      <c r="KA10" s="64"/>
      <c r="KB10" s="64"/>
      <c r="KC10" s="64"/>
      <c r="KD10" s="64"/>
      <c r="KE10" s="64"/>
      <c r="KF10" s="64"/>
      <c r="KG10" s="64"/>
      <c r="KH10" s="64"/>
      <c r="KI10" s="64"/>
      <c r="KJ10" s="64"/>
      <c r="KK10" s="64"/>
      <c r="KL10" s="64"/>
      <c r="KM10" s="64"/>
      <c r="KN10" s="64"/>
      <c r="KO10" s="64"/>
      <c r="KP10" s="64"/>
      <c r="KQ10" s="64"/>
      <c r="KR10" s="64"/>
      <c r="KS10" s="64"/>
      <c r="KT10" s="64"/>
      <c r="KU10" s="64"/>
      <c r="KV10" s="64"/>
      <c r="KW10" s="64"/>
      <c r="KX10" s="64"/>
      <c r="KY10" s="64"/>
      <c r="KZ10" s="64"/>
      <c r="LA10" s="64"/>
      <c r="LB10" s="64"/>
      <c r="LC10" s="64"/>
      <c r="LD10" s="64"/>
      <c r="LE10" s="64"/>
      <c r="LF10" s="64"/>
      <c r="LG10" s="64"/>
      <c r="LH10" s="64"/>
      <c r="LI10" s="64"/>
      <c r="LJ10" s="64"/>
      <c r="LK10" s="64"/>
      <c r="LL10" s="64"/>
    </row>
    <row r="11" spans="1:324" x14ac:dyDescent="0.2">
      <c r="A11" s="60" t="s">
        <v>11</v>
      </c>
      <c r="B11" s="43" t="s">
        <v>2</v>
      </c>
      <c r="C11" s="43" t="s">
        <v>49</v>
      </c>
      <c r="D11" s="65"/>
      <c r="E11" s="56"/>
      <c r="H11" s="55" t="s">
        <v>219</v>
      </c>
      <c r="I11" s="63" t="s">
        <v>150</v>
      </c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66"/>
      <c r="BX11" s="67"/>
      <c r="BY11" s="67"/>
      <c r="BZ11" s="67"/>
      <c r="CA11" s="67"/>
      <c r="CB11" s="67"/>
      <c r="CC11" s="67"/>
      <c r="CD11" s="67"/>
      <c r="CE11" s="67"/>
      <c r="CF11" s="67"/>
      <c r="CG11" s="67"/>
      <c r="CH11" s="67"/>
      <c r="CI11" s="67"/>
      <c r="CJ11" s="67"/>
      <c r="CK11" s="67"/>
      <c r="CL11" s="67"/>
      <c r="CM11" s="67"/>
      <c r="CN11" s="67"/>
      <c r="CO11" s="67"/>
      <c r="CP11" s="67"/>
      <c r="CQ11" s="67"/>
      <c r="CR11" s="67"/>
      <c r="CS11" s="67"/>
      <c r="CT11" s="67"/>
      <c r="CU11" s="67"/>
      <c r="CV11" s="67"/>
      <c r="CW11" s="67"/>
      <c r="CX11" s="67"/>
      <c r="CY11" s="67"/>
      <c r="CZ11" s="67"/>
      <c r="DA11" s="66"/>
      <c r="DB11" s="67"/>
      <c r="DC11" s="67"/>
      <c r="DD11" s="67"/>
      <c r="DE11" s="67"/>
      <c r="DF11" s="67"/>
      <c r="DG11" s="67"/>
      <c r="DH11" s="67"/>
      <c r="DI11" s="67"/>
      <c r="DJ11" s="67"/>
      <c r="DK11" s="67"/>
      <c r="DL11" s="67"/>
      <c r="DM11" s="67"/>
      <c r="DN11" s="67"/>
      <c r="DO11" s="67"/>
      <c r="DP11" s="67"/>
      <c r="DQ11" s="67"/>
      <c r="DR11" s="67"/>
      <c r="DS11" s="67"/>
      <c r="DT11" s="67"/>
      <c r="DU11" s="67"/>
      <c r="DV11" s="67"/>
      <c r="DW11" s="67"/>
      <c r="DX11" s="67"/>
      <c r="DY11" s="67"/>
      <c r="DZ11" s="67"/>
      <c r="EA11" s="67"/>
      <c r="EB11" s="67"/>
      <c r="EC11" s="67"/>
      <c r="ED11" s="67"/>
      <c r="EE11" s="66"/>
      <c r="EF11" s="67"/>
      <c r="EG11" s="67"/>
      <c r="EH11" s="67"/>
      <c r="EI11" s="67"/>
      <c r="EJ11" s="67"/>
      <c r="EK11" s="67"/>
      <c r="EL11" s="67"/>
      <c r="EM11" s="67"/>
      <c r="EN11" s="67"/>
      <c r="EO11" s="67"/>
      <c r="EP11" s="67"/>
      <c r="EQ11" s="67"/>
      <c r="ER11" s="67"/>
      <c r="ES11" s="67"/>
      <c r="ET11" s="67"/>
      <c r="EU11" s="67"/>
      <c r="EV11" s="67"/>
      <c r="EW11" s="67"/>
      <c r="EX11" s="67"/>
      <c r="EY11" s="67"/>
      <c r="EZ11" s="67"/>
      <c r="FA11" s="67"/>
      <c r="FB11" s="67"/>
      <c r="FC11" s="67"/>
      <c r="FD11" s="67"/>
      <c r="FE11" s="67"/>
      <c r="FF11" s="67"/>
      <c r="FG11" s="67"/>
      <c r="FH11" s="67"/>
      <c r="FI11" s="66"/>
      <c r="FJ11" s="67"/>
      <c r="FK11" s="67"/>
      <c r="FL11" s="67"/>
      <c r="FM11" s="67"/>
      <c r="FN11" s="67"/>
      <c r="FO11" s="67"/>
      <c r="FP11" s="67"/>
      <c r="FQ11" s="67"/>
      <c r="FR11" s="67"/>
      <c r="FS11" s="67"/>
      <c r="FT11" s="67"/>
      <c r="FU11" s="67"/>
      <c r="FV11" s="67"/>
      <c r="FW11" s="67"/>
      <c r="FX11" s="67"/>
      <c r="FY11" s="67"/>
      <c r="FZ11" s="67"/>
      <c r="GA11" s="67"/>
      <c r="GB11" s="67"/>
      <c r="GC11" s="67"/>
      <c r="GD11" s="67"/>
      <c r="GE11" s="67"/>
      <c r="GF11" s="67"/>
      <c r="GG11" s="67"/>
      <c r="GH11" s="67"/>
      <c r="GI11" s="67"/>
      <c r="GJ11" s="67"/>
      <c r="GK11" s="67"/>
      <c r="GL11" s="67"/>
      <c r="GM11" s="66"/>
      <c r="GN11" s="67"/>
      <c r="GO11" s="67"/>
      <c r="GP11" s="67"/>
      <c r="GQ11" s="67"/>
      <c r="GR11" s="67"/>
      <c r="GS11" s="67"/>
      <c r="GT11" s="67"/>
      <c r="GU11" s="67"/>
      <c r="GV11" s="67"/>
      <c r="GW11" s="67"/>
      <c r="GX11" s="67"/>
      <c r="GY11" s="67"/>
      <c r="GZ11" s="67"/>
      <c r="HA11" s="67"/>
      <c r="HB11" s="67"/>
      <c r="HC11" s="67"/>
      <c r="HD11" s="67"/>
      <c r="HE11" s="67"/>
      <c r="HF11" s="67"/>
      <c r="HG11" s="67"/>
      <c r="HH11" s="67"/>
      <c r="HI11" s="67"/>
      <c r="HJ11" s="67"/>
      <c r="HK11" s="67"/>
      <c r="HL11" s="67"/>
      <c r="HM11" s="67"/>
      <c r="HN11" s="67"/>
      <c r="HO11" s="67"/>
      <c r="HP11" s="67"/>
      <c r="HQ11" s="67"/>
      <c r="HR11" s="67"/>
      <c r="HS11" s="67"/>
      <c r="HT11" s="67"/>
      <c r="HU11" s="67"/>
      <c r="HV11" s="67"/>
      <c r="HW11" s="67"/>
      <c r="HX11" s="67"/>
      <c r="HY11" s="67"/>
      <c r="HZ11" s="67"/>
      <c r="IA11" s="67"/>
      <c r="IB11" s="67"/>
      <c r="IC11" s="67"/>
      <c r="ID11" s="67"/>
      <c r="IE11" s="67"/>
      <c r="IF11" s="67"/>
      <c r="IG11" s="67"/>
      <c r="IH11" s="67"/>
      <c r="II11" s="67"/>
      <c r="IJ11" s="67"/>
      <c r="IK11" s="67"/>
      <c r="IL11" s="67"/>
      <c r="IM11" s="67"/>
      <c r="IN11" s="67"/>
      <c r="IO11" s="67"/>
      <c r="IP11" s="67"/>
      <c r="IQ11" s="67"/>
      <c r="IR11" s="67"/>
      <c r="IS11" s="67"/>
      <c r="IT11" s="67"/>
      <c r="IU11" s="67"/>
      <c r="IV11" s="67"/>
      <c r="IW11" s="67"/>
      <c r="IX11" s="67"/>
      <c r="IY11" s="67"/>
      <c r="IZ11" s="67"/>
      <c r="JA11" s="67"/>
      <c r="JB11" s="67"/>
      <c r="JC11" s="67"/>
      <c r="JD11" s="67"/>
      <c r="JE11" s="67"/>
      <c r="JF11" s="67"/>
      <c r="JG11" s="67"/>
      <c r="JH11" s="67"/>
      <c r="JI11" s="67"/>
      <c r="JJ11" s="67"/>
      <c r="JK11" s="67"/>
      <c r="JL11" s="67"/>
      <c r="JM11" s="67"/>
      <c r="JN11" s="67"/>
      <c r="JO11" s="67"/>
      <c r="JP11" s="67"/>
      <c r="JQ11" s="67"/>
      <c r="JR11" s="67"/>
      <c r="JS11" s="67"/>
      <c r="JT11" s="67"/>
      <c r="JU11" s="67"/>
      <c r="JV11" s="67"/>
      <c r="JW11" s="67"/>
      <c r="JX11" s="67"/>
      <c r="JY11" s="67"/>
      <c r="JZ11" s="67"/>
      <c r="KA11" s="67"/>
      <c r="KB11" s="67"/>
      <c r="KC11" s="67"/>
      <c r="KD11" s="67"/>
      <c r="KE11" s="67"/>
      <c r="KF11" s="67"/>
      <c r="KG11" s="67"/>
      <c r="KH11" s="67"/>
      <c r="KI11" s="67"/>
      <c r="KJ11" s="67"/>
      <c r="KK11" s="67"/>
      <c r="KL11" s="67"/>
      <c r="KM11" s="67"/>
      <c r="KN11" s="67"/>
      <c r="KO11" s="67"/>
      <c r="KP11" s="67"/>
      <c r="KQ11" s="67"/>
      <c r="KR11" s="67"/>
      <c r="KS11" s="67"/>
      <c r="KT11" s="67"/>
      <c r="KU11" s="67"/>
      <c r="KV11" s="67"/>
      <c r="KW11" s="67"/>
      <c r="KX11" s="67"/>
      <c r="KY11" s="67"/>
      <c r="KZ11" s="67"/>
      <c r="LA11" s="67"/>
      <c r="LB11" s="67"/>
      <c r="LC11" s="67"/>
      <c r="LD11" s="67"/>
      <c r="LE11" s="67"/>
      <c r="LF11" s="67"/>
      <c r="LG11" s="67"/>
      <c r="LH11" s="67"/>
      <c r="LI11" s="67"/>
      <c r="LJ11" s="67"/>
      <c r="LK11" s="67"/>
      <c r="LL11" s="67"/>
    </row>
    <row r="12" spans="1:324" x14ac:dyDescent="0.2">
      <c r="A12" s="60" t="s">
        <v>12</v>
      </c>
      <c r="B12" s="43" t="s">
        <v>3</v>
      </c>
      <c r="C12" s="43" t="s">
        <v>50</v>
      </c>
      <c r="D12" s="65"/>
      <c r="E12" s="56"/>
      <c r="H12" s="55" t="s">
        <v>219</v>
      </c>
      <c r="I12" s="63" t="s">
        <v>150</v>
      </c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66"/>
      <c r="BX12" s="67"/>
      <c r="BY12" s="67"/>
      <c r="BZ12" s="67"/>
      <c r="CA12" s="67"/>
      <c r="CB12" s="67"/>
      <c r="CC12" s="67"/>
      <c r="CD12" s="67"/>
      <c r="CE12" s="67"/>
      <c r="CF12" s="67"/>
      <c r="CG12" s="67"/>
      <c r="CH12" s="67"/>
      <c r="CI12" s="67"/>
      <c r="CJ12" s="67"/>
      <c r="CK12" s="67"/>
      <c r="CL12" s="67"/>
      <c r="CM12" s="67"/>
      <c r="CN12" s="67"/>
      <c r="CO12" s="67"/>
      <c r="CP12" s="67"/>
      <c r="CQ12" s="67"/>
      <c r="CR12" s="67"/>
      <c r="CS12" s="67"/>
      <c r="CT12" s="67"/>
      <c r="CU12" s="67"/>
      <c r="CV12" s="67"/>
      <c r="CW12" s="67"/>
      <c r="CX12" s="67"/>
      <c r="CY12" s="67"/>
      <c r="CZ12" s="67"/>
      <c r="DA12" s="66"/>
      <c r="DB12" s="67"/>
      <c r="DC12" s="67"/>
      <c r="DD12" s="67"/>
      <c r="DE12" s="67"/>
      <c r="DF12" s="67"/>
      <c r="DG12" s="67"/>
      <c r="DH12" s="67"/>
      <c r="DI12" s="67"/>
      <c r="DJ12" s="67"/>
      <c r="DK12" s="67"/>
      <c r="DL12" s="67"/>
      <c r="DM12" s="67"/>
      <c r="DN12" s="67"/>
      <c r="DO12" s="67"/>
      <c r="DP12" s="67"/>
      <c r="DQ12" s="67"/>
      <c r="DR12" s="67"/>
      <c r="DS12" s="67"/>
      <c r="DT12" s="67"/>
      <c r="DU12" s="67"/>
      <c r="DV12" s="67"/>
      <c r="DW12" s="67"/>
      <c r="DX12" s="67"/>
      <c r="DY12" s="67"/>
      <c r="DZ12" s="67"/>
      <c r="EA12" s="67"/>
      <c r="EB12" s="67"/>
      <c r="EC12" s="67"/>
      <c r="ED12" s="67"/>
      <c r="EE12" s="66"/>
      <c r="EF12" s="67"/>
      <c r="EG12" s="67"/>
      <c r="EH12" s="67"/>
      <c r="EI12" s="67"/>
      <c r="EJ12" s="67"/>
      <c r="EK12" s="67"/>
      <c r="EL12" s="67"/>
      <c r="EM12" s="67"/>
      <c r="EN12" s="67"/>
      <c r="EO12" s="67"/>
      <c r="EP12" s="67"/>
      <c r="EQ12" s="67"/>
      <c r="ER12" s="67"/>
      <c r="ES12" s="67"/>
      <c r="ET12" s="67"/>
      <c r="EU12" s="67"/>
      <c r="EV12" s="67"/>
      <c r="EW12" s="67"/>
      <c r="EX12" s="67"/>
      <c r="EY12" s="67"/>
      <c r="EZ12" s="67"/>
      <c r="FA12" s="67"/>
      <c r="FB12" s="67"/>
      <c r="FC12" s="67"/>
      <c r="FD12" s="67"/>
      <c r="FE12" s="67"/>
      <c r="FF12" s="67"/>
      <c r="FG12" s="67"/>
      <c r="FH12" s="67"/>
      <c r="FI12" s="66"/>
      <c r="FJ12" s="67"/>
      <c r="FK12" s="67"/>
      <c r="FL12" s="67"/>
      <c r="FM12" s="67"/>
      <c r="FN12" s="67"/>
      <c r="FO12" s="67"/>
      <c r="FP12" s="67"/>
      <c r="FQ12" s="67"/>
      <c r="FR12" s="67"/>
      <c r="FS12" s="67"/>
      <c r="FT12" s="67"/>
      <c r="FU12" s="67"/>
      <c r="FV12" s="67"/>
      <c r="FW12" s="67"/>
      <c r="FX12" s="67"/>
      <c r="FY12" s="67"/>
      <c r="FZ12" s="67"/>
      <c r="GA12" s="67"/>
      <c r="GB12" s="67"/>
      <c r="GC12" s="67"/>
      <c r="GD12" s="67"/>
      <c r="GE12" s="67"/>
      <c r="GF12" s="67"/>
      <c r="GG12" s="67"/>
      <c r="GH12" s="67"/>
      <c r="GI12" s="67"/>
      <c r="GJ12" s="67"/>
      <c r="GK12" s="67"/>
      <c r="GL12" s="67"/>
      <c r="GM12" s="66"/>
      <c r="GN12" s="67"/>
      <c r="GO12" s="67"/>
      <c r="GP12" s="67"/>
      <c r="GQ12" s="67"/>
      <c r="GR12" s="67"/>
      <c r="GS12" s="67"/>
      <c r="GT12" s="67"/>
      <c r="GU12" s="67"/>
      <c r="GV12" s="67"/>
      <c r="GW12" s="67"/>
      <c r="GX12" s="67"/>
      <c r="GY12" s="67"/>
      <c r="GZ12" s="67"/>
      <c r="HA12" s="67"/>
      <c r="HB12" s="67"/>
      <c r="HC12" s="67"/>
      <c r="HD12" s="67"/>
      <c r="HE12" s="67"/>
      <c r="HF12" s="67"/>
      <c r="HG12" s="67"/>
      <c r="HH12" s="67"/>
      <c r="HI12" s="67"/>
      <c r="HJ12" s="67"/>
      <c r="HK12" s="67"/>
      <c r="HL12" s="67"/>
      <c r="HM12" s="67"/>
      <c r="HN12" s="67"/>
      <c r="HO12" s="67"/>
      <c r="HP12" s="67"/>
      <c r="HQ12" s="67"/>
      <c r="HR12" s="67"/>
      <c r="HS12" s="67"/>
      <c r="HT12" s="67"/>
      <c r="HU12" s="67"/>
      <c r="HV12" s="67"/>
      <c r="HW12" s="67"/>
      <c r="HX12" s="67"/>
      <c r="HY12" s="67"/>
      <c r="HZ12" s="67"/>
      <c r="IA12" s="67"/>
      <c r="IB12" s="67"/>
      <c r="IC12" s="67"/>
      <c r="ID12" s="67"/>
      <c r="IE12" s="67"/>
      <c r="IF12" s="67"/>
      <c r="IG12" s="67"/>
      <c r="IH12" s="67"/>
      <c r="II12" s="67"/>
      <c r="IJ12" s="67"/>
      <c r="IK12" s="67"/>
      <c r="IL12" s="67"/>
      <c r="IM12" s="67"/>
      <c r="IN12" s="67"/>
      <c r="IO12" s="67"/>
      <c r="IP12" s="67"/>
      <c r="IQ12" s="67"/>
      <c r="IR12" s="67"/>
      <c r="IS12" s="67"/>
      <c r="IT12" s="67"/>
      <c r="IU12" s="67"/>
      <c r="IV12" s="67"/>
      <c r="IW12" s="67"/>
      <c r="IX12" s="67"/>
      <c r="IY12" s="67"/>
      <c r="IZ12" s="67"/>
      <c r="JA12" s="67"/>
      <c r="JB12" s="67"/>
      <c r="JC12" s="67"/>
      <c r="JD12" s="67"/>
      <c r="JE12" s="67"/>
      <c r="JF12" s="67"/>
      <c r="JG12" s="67"/>
      <c r="JH12" s="67"/>
      <c r="JI12" s="67"/>
      <c r="JJ12" s="67"/>
      <c r="JK12" s="67"/>
      <c r="JL12" s="67"/>
      <c r="JM12" s="67"/>
      <c r="JN12" s="67"/>
      <c r="JO12" s="67"/>
      <c r="JP12" s="67"/>
      <c r="JQ12" s="67"/>
      <c r="JR12" s="67"/>
      <c r="JS12" s="67"/>
      <c r="JT12" s="67"/>
      <c r="JU12" s="67"/>
      <c r="JV12" s="67"/>
      <c r="JW12" s="67"/>
      <c r="JX12" s="67"/>
      <c r="JY12" s="67"/>
      <c r="JZ12" s="67"/>
      <c r="KA12" s="67"/>
      <c r="KB12" s="67"/>
      <c r="KC12" s="67"/>
      <c r="KD12" s="67"/>
      <c r="KE12" s="67"/>
      <c r="KF12" s="67"/>
      <c r="KG12" s="67"/>
      <c r="KH12" s="67"/>
      <c r="KI12" s="67"/>
      <c r="KJ12" s="67"/>
      <c r="KK12" s="67"/>
      <c r="KL12" s="67"/>
      <c r="KM12" s="67"/>
      <c r="KN12" s="67"/>
      <c r="KO12" s="67"/>
      <c r="KP12" s="67"/>
      <c r="KQ12" s="67"/>
      <c r="KR12" s="67"/>
      <c r="KS12" s="67"/>
      <c r="KT12" s="67"/>
      <c r="KU12" s="67"/>
      <c r="KV12" s="67"/>
      <c r="KW12" s="67"/>
      <c r="KX12" s="67"/>
      <c r="KY12" s="67"/>
      <c r="KZ12" s="67"/>
      <c r="LA12" s="67"/>
      <c r="LB12" s="67"/>
      <c r="LC12" s="67"/>
      <c r="LD12" s="67"/>
      <c r="LE12" s="67"/>
      <c r="LF12" s="67"/>
      <c r="LG12" s="67"/>
      <c r="LH12" s="67"/>
      <c r="LI12" s="67"/>
      <c r="LJ12" s="67"/>
      <c r="LK12" s="67"/>
      <c r="LL12" s="67"/>
    </row>
    <row r="13" spans="1:324" x14ac:dyDescent="0.2">
      <c r="D13" s="64"/>
      <c r="E13" s="56"/>
      <c r="F13" s="59"/>
      <c r="I13" s="68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59"/>
      <c r="CP13" s="59"/>
      <c r="CQ13" s="59"/>
      <c r="CR13" s="59"/>
      <c r="CS13" s="59"/>
      <c r="CT13" s="59"/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59"/>
      <c r="DX13" s="59"/>
      <c r="DY13" s="59"/>
      <c r="DZ13" s="59"/>
      <c r="EA13" s="59"/>
      <c r="EB13" s="59"/>
      <c r="EC13" s="59"/>
      <c r="ED13" s="59"/>
      <c r="EE13" s="59"/>
      <c r="EF13" s="59"/>
      <c r="EG13" s="59"/>
      <c r="EH13" s="59"/>
      <c r="EI13" s="59"/>
      <c r="EJ13" s="59"/>
      <c r="EK13" s="59"/>
      <c r="EL13" s="59"/>
      <c r="EM13" s="59"/>
      <c r="EN13" s="59"/>
      <c r="EO13" s="59"/>
      <c r="EP13" s="59"/>
      <c r="EQ13" s="59"/>
      <c r="ER13" s="59"/>
      <c r="ES13" s="59"/>
      <c r="ET13" s="59"/>
      <c r="EU13" s="59"/>
      <c r="EV13" s="59"/>
      <c r="EW13" s="59"/>
      <c r="EX13" s="59"/>
      <c r="EY13" s="59"/>
      <c r="EZ13" s="59"/>
      <c r="FA13" s="59"/>
      <c r="FB13" s="59"/>
      <c r="FC13" s="59"/>
      <c r="FD13" s="59"/>
      <c r="FE13" s="59"/>
      <c r="FF13" s="59"/>
      <c r="FG13" s="59"/>
      <c r="FH13" s="59"/>
      <c r="FI13" s="59"/>
      <c r="FJ13" s="59"/>
      <c r="FK13" s="59"/>
      <c r="FL13" s="59"/>
      <c r="FM13" s="59"/>
      <c r="FN13" s="59"/>
      <c r="FO13" s="59"/>
      <c r="FP13" s="59"/>
      <c r="FQ13" s="59"/>
      <c r="FR13" s="59"/>
      <c r="FS13" s="59"/>
      <c r="FT13" s="59"/>
      <c r="FU13" s="59"/>
      <c r="FV13" s="59"/>
      <c r="FW13" s="59"/>
      <c r="FX13" s="59"/>
      <c r="FY13" s="59"/>
      <c r="FZ13" s="59"/>
      <c r="GA13" s="59"/>
      <c r="GB13" s="59"/>
      <c r="GC13" s="59"/>
      <c r="GD13" s="59"/>
      <c r="GE13" s="59"/>
      <c r="GF13" s="59"/>
      <c r="GG13" s="59"/>
      <c r="GH13" s="59"/>
      <c r="GI13" s="59"/>
      <c r="GJ13" s="59"/>
      <c r="GK13" s="59"/>
      <c r="GL13" s="59"/>
      <c r="GM13" s="59"/>
      <c r="GN13" s="59"/>
      <c r="GO13" s="59"/>
      <c r="GP13" s="59"/>
      <c r="GQ13" s="59"/>
      <c r="GR13" s="59"/>
      <c r="GS13" s="59"/>
      <c r="GT13" s="59"/>
      <c r="GU13" s="59"/>
      <c r="GV13" s="59"/>
      <c r="GW13" s="59"/>
      <c r="GX13" s="59"/>
      <c r="GY13" s="59"/>
      <c r="GZ13" s="59"/>
      <c r="HA13" s="59"/>
      <c r="HB13" s="59"/>
      <c r="HC13" s="59"/>
      <c r="HD13" s="59"/>
      <c r="HE13" s="59"/>
      <c r="HF13" s="59"/>
      <c r="HG13" s="59"/>
      <c r="HH13" s="59"/>
      <c r="HI13" s="59"/>
      <c r="HJ13" s="59"/>
      <c r="HK13" s="59"/>
      <c r="HL13" s="59"/>
      <c r="HM13" s="59"/>
      <c r="HN13" s="59"/>
      <c r="HO13" s="59"/>
      <c r="HP13" s="59"/>
      <c r="HQ13" s="59"/>
      <c r="HR13" s="59"/>
      <c r="HS13" s="59"/>
      <c r="HT13" s="59"/>
      <c r="HU13" s="59"/>
      <c r="HV13" s="59"/>
      <c r="HW13" s="59"/>
      <c r="HX13" s="59"/>
      <c r="HY13" s="59"/>
      <c r="HZ13" s="59"/>
      <c r="IA13" s="59"/>
      <c r="IB13" s="59"/>
      <c r="IC13" s="59"/>
      <c r="ID13" s="59"/>
      <c r="IE13" s="59"/>
      <c r="IF13" s="59"/>
      <c r="IG13" s="59"/>
      <c r="IH13" s="59"/>
      <c r="II13" s="59"/>
      <c r="IJ13" s="59"/>
      <c r="IK13" s="59"/>
      <c r="IL13" s="59"/>
      <c r="IM13" s="59"/>
      <c r="IN13" s="59"/>
      <c r="IO13" s="59"/>
      <c r="IP13" s="59"/>
      <c r="IQ13" s="59"/>
      <c r="IR13" s="59"/>
      <c r="IS13" s="59"/>
      <c r="IT13" s="59"/>
      <c r="IU13" s="59"/>
      <c r="IV13" s="59"/>
      <c r="IW13" s="59"/>
      <c r="IX13" s="59"/>
      <c r="IY13" s="59"/>
      <c r="IZ13" s="59"/>
      <c r="JA13" s="59"/>
      <c r="JB13" s="59"/>
      <c r="JC13" s="59"/>
      <c r="JD13" s="59"/>
      <c r="JE13" s="59"/>
      <c r="JF13" s="59"/>
      <c r="JG13" s="59"/>
      <c r="JH13" s="59"/>
      <c r="JI13" s="59"/>
      <c r="JJ13" s="59"/>
      <c r="JK13" s="59"/>
      <c r="JL13" s="59"/>
      <c r="JM13" s="59"/>
      <c r="JN13" s="59"/>
      <c r="JO13" s="59"/>
      <c r="JP13" s="59"/>
      <c r="JQ13" s="59"/>
      <c r="JR13" s="59"/>
      <c r="JS13" s="59"/>
      <c r="JT13" s="59"/>
      <c r="JU13" s="59"/>
      <c r="JV13" s="59"/>
      <c r="JW13" s="59"/>
      <c r="JX13" s="59"/>
      <c r="JY13" s="59"/>
      <c r="JZ13" s="59"/>
      <c r="KA13" s="59"/>
      <c r="KB13" s="59"/>
      <c r="KC13" s="59"/>
      <c r="KD13" s="59"/>
      <c r="KE13" s="59"/>
      <c r="KF13" s="59"/>
      <c r="KG13" s="59"/>
      <c r="KH13" s="59"/>
      <c r="KI13" s="59"/>
      <c r="KJ13" s="59"/>
      <c r="KK13" s="59"/>
      <c r="KL13" s="59"/>
      <c r="KM13" s="59"/>
      <c r="KN13" s="59"/>
      <c r="KO13" s="59"/>
      <c r="KP13" s="59"/>
      <c r="KQ13" s="59"/>
      <c r="KR13" s="59"/>
      <c r="KS13" s="59"/>
      <c r="KT13" s="59"/>
      <c r="KU13" s="59"/>
      <c r="KV13" s="59"/>
      <c r="KW13" s="59"/>
      <c r="KX13" s="59"/>
      <c r="KY13" s="59"/>
      <c r="KZ13" s="59"/>
      <c r="LA13" s="59"/>
      <c r="LB13" s="59"/>
      <c r="LC13" s="59"/>
      <c r="LD13" s="59"/>
      <c r="LE13" s="59"/>
      <c r="LF13" s="59"/>
      <c r="LG13" s="59"/>
      <c r="LH13" s="59"/>
      <c r="LI13" s="59"/>
      <c r="LJ13" s="59"/>
      <c r="LK13" s="59"/>
      <c r="LL13" s="59"/>
    </row>
    <row r="14" spans="1:324" x14ac:dyDescent="0.2">
      <c r="A14" s="44" t="s">
        <v>143</v>
      </c>
      <c r="B14" s="57" t="s">
        <v>17</v>
      </c>
      <c r="C14" s="57" t="s">
        <v>16</v>
      </c>
      <c r="D14" s="64"/>
      <c r="E14" s="56"/>
      <c r="F14" s="59"/>
      <c r="I14" s="68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  <c r="EE14" s="59"/>
      <c r="EF14" s="59"/>
      <c r="EG14" s="59"/>
      <c r="EH14" s="59"/>
      <c r="EI14" s="59"/>
      <c r="EJ14" s="59"/>
      <c r="EK14" s="59"/>
      <c r="EL14" s="59"/>
      <c r="EM14" s="59"/>
      <c r="EN14" s="59"/>
      <c r="EO14" s="59"/>
      <c r="EP14" s="59"/>
      <c r="EQ14" s="59"/>
      <c r="ER14" s="59"/>
      <c r="ES14" s="59"/>
      <c r="ET14" s="59"/>
      <c r="EU14" s="59"/>
      <c r="EV14" s="59"/>
      <c r="EW14" s="59"/>
      <c r="EX14" s="59"/>
      <c r="EY14" s="59"/>
      <c r="EZ14" s="59"/>
      <c r="FA14" s="59"/>
      <c r="FB14" s="59"/>
      <c r="FC14" s="59"/>
      <c r="FD14" s="59"/>
      <c r="FE14" s="59"/>
      <c r="FF14" s="59"/>
      <c r="FG14" s="59"/>
      <c r="FH14" s="59"/>
      <c r="FI14" s="59"/>
      <c r="FJ14" s="59"/>
      <c r="FK14" s="59"/>
      <c r="FL14" s="59"/>
      <c r="FM14" s="59"/>
      <c r="FN14" s="59"/>
      <c r="FO14" s="59"/>
      <c r="FP14" s="59"/>
      <c r="FQ14" s="59"/>
      <c r="FR14" s="59"/>
      <c r="FS14" s="59"/>
      <c r="FT14" s="59"/>
      <c r="FU14" s="59"/>
      <c r="FV14" s="59"/>
      <c r="FW14" s="59"/>
      <c r="FX14" s="59"/>
      <c r="FY14" s="59"/>
      <c r="FZ14" s="59"/>
      <c r="GA14" s="59"/>
      <c r="GB14" s="59"/>
      <c r="GC14" s="59"/>
      <c r="GD14" s="59"/>
      <c r="GE14" s="59"/>
      <c r="GF14" s="59"/>
      <c r="GG14" s="59"/>
      <c r="GH14" s="59"/>
      <c r="GI14" s="59"/>
      <c r="GJ14" s="59"/>
      <c r="GK14" s="59"/>
      <c r="GL14" s="59"/>
      <c r="GM14" s="59"/>
      <c r="GN14" s="59"/>
      <c r="GO14" s="59"/>
      <c r="GP14" s="59"/>
      <c r="GQ14" s="59"/>
      <c r="GR14" s="59"/>
      <c r="GS14" s="59"/>
      <c r="GT14" s="59"/>
      <c r="GU14" s="59"/>
      <c r="GV14" s="59"/>
      <c r="GW14" s="59"/>
      <c r="GX14" s="59"/>
      <c r="GY14" s="59"/>
      <c r="GZ14" s="59"/>
      <c r="HA14" s="59"/>
      <c r="HB14" s="59"/>
      <c r="HC14" s="59"/>
      <c r="HD14" s="59"/>
      <c r="HE14" s="59"/>
      <c r="HF14" s="59"/>
      <c r="HG14" s="59"/>
      <c r="HH14" s="59"/>
      <c r="HI14" s="59"/>
      <c r="HJ14" s="59"/>
      <c r="HK14" s="59"/>
      <c r="HL14" s="59"/>
      <c r="HM14" s="59"/>
      <c r="HN14" s="59"/>
      <c r="HO14" s="59"/>
      <c r="HP14" s="59"/>
      <c r="HQ14" s="59"/>
      <c r="HR14" s="59"/>
      <c r="HS14" s="59"/>
      <c r="HT14" s="59"/>
      <c r="HU14" s="59"/>
      <c r="HV14" s="59"/>
      <c r="HW14" s="59"/>
      <c r="HX14" s="59"/>
      <c r="HY14" s="59"/>
      <c r="HZ14" s="59"/>
      <c r="IA14" s="59"/>
      <c r="IB14" s="59"/>
      <c r="IC14" s="59"/>
      <c r="ID14" s="59"/>
      <c r="IE14" s="59"/>
      <c r="IF14" s="59"/>
      <c r="IG14" s="59"/>
      <c r="IH14" s="59"/>
      <c r="II14" s="59"/>
      <c r="IJ14" s="59"/>
      <c r="IK14" s="59"/>
      <c r="IL14" s="59"/>
      <c r="IM14" s="59"/>
      <c r="IN14" s="59"/>
      <c r="IO14" s="59"/>
      <c r="IP14" s="59"/>
      <c r="IQ14" s="59"/>
      <c r="IR14" s="59"/>
      <c r="IS14" s="59"/>
      <c r="IT14" s="59"/>
      <c r="IU14" s="59"/>
      <c r="IV14" s="59"/>
      <c r="IW14" s="59"/>
      <c r="IX14" s="59"/>
      <c r="IY14" s="59"/>
      <c r="IZ14" s="59"/>
      <c r="JA14" s="59"/>
      <c r="JB14" s="59"/>
      <c r="JC14" s="59"/>
      <c r="JD14" s="59"/>
      <c r="JE14" s="59"/>
      <c r="JF14" s="59"/>
      <c r="JG14" s="59"/>
      <c r="JH14" s="59"/>
      <c r="JI14" s="59"/>
      <c r="JJ14" s="59"/>
      <c r="JK14" s="59"/>
      <c r="JL14" s="59"/>
      <c r="JM14" s="59"/>
      <c r="JN14" s="59"/>
      <c r="JO14" s="59"/>
      <c r="JP14" s="59"/>
      <c r="JQ14" s="59"/>
      <c r="JR14" s="59"/>
      <c r="JS14" s="59"/>
      <c r="JT14" s="59"/>
      <c r="JU14" s="59"/>
      <c r="JV14" s="59"/>
      <c r="JW14" s="59"/>
      <c r="JX14" s="59"/>
      <c r="JY14" s="59"/>
      <c r="JZ14" s="59"/>
      <c r="KA14" s="59"/>
      <c r="KB14" s="59"/>
      <c r="KC14" s="59"/>
      <c r="KD14" s="59"/>
      <c r="KE14" s="59"/>
      <c r="KF14" s="59"/>
      <c r="KG14" s="59"/>
      <c r="KH14" s="59"/>
      <c r="KI14" s="59"/>
      <c r="KJ14" s="59"/>
      <c r="KK14" s="59"/>
      <c r="KL14" s="59"/>
      <c r="KM14" s="59"/>
      <c r="KN14" s="59"/>
      <c r="KO14" s="59"/>
      <c r="KP14" s="59"/>
      <c r="KQ14" s="59"/>
      <c r="KR14" s="59"/>
      <c r="KS14" s="59"/>
      <c r="KT14" s="59"/>
      <c r="KU14" s="59"/>
      <c r="KV14" s="59"/>
      <c r="KW14" s="59"/>
      <c r="KX14" s="59"/>
      <c r="KY14" s="59"/>
      <c r="KZ14" s="59"/>
      <c r="LA14" s="59"/>
      <c r="LB14" s="59"/>
      <c r="LC14" s="59"/>
      <c r="LD14" s="59"/>
      <c r="LE14" s="59"/>
      <c r="LF14" s="59"/>
      <c r="LG14" s="59"/>
      <c r="LH14" s="59"/>
      <c r="LI14" s="59"/>
      <c r="LJ14" s="59"/>
      <c r="LK14" s="59"/>
      <c r="LL14" s="59"/>
    </row>
    <row r="15" spans="1:324" x14ac:dyDescent="0.2">
      <c r="A15" s="44"/>
      <c r="B15" s="57"/>
      <c r="C15" s="57"/>
      <c r="D15" s="64"/>
      <c r="E15" s="56"/>
      <c r="F15" s="59"/>
      <c r="I15" s="68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59"/>
      <c r="BO15" s="59"/>
      <c r="BP15" s="59"/>
      <c r="BQ15" s="59"/>
      <c r="BR15" s="59"/>
      <c r="BS15" s="59"/>
      <c r="BT15" s="59"/>
      <c r="BU15" s="59"/>
      <c r="BV15" s="59"/>
      <c r="BW15" s="59"/>
      <c r="BX15" s="59"/>
      <c r="BY15" s="59"/>
      <c r="BZ15" s="59"/>
      <c r="CA15" s="59"/>
      <c r="CB15" s="59"/>
      <c r="CC15" s="59"/>
      <c r="CD15" s="59"/>
      <c r="CE15" s="59"/>
      <c r="CF15" s="59"/>
      <c r="CG15" s="59"/>
      <c r="CH15" s="59"/>
      <c r="CI15" s="59"/>
      <c r="CJ15" s="59"/>
      <c r="CK15" s="59"/>
      <c r="CL15" s="59"/>
      <c r="CM15" s="59"/>
      <c r="CN15" s="59"/>
      <c r="CO15" s="59"/>
      <c r="CP15" s="59"/>
      <c r="CQ15" s="59"/>
      <c r="CR15" s="59"/>
      <c r="CS15" s="59"/>
      <c r="CT15" s="59"/>
      <c r="CU15" s="59"/>
      <c r="CV15" s="59"/>
      <c r="CW15" s="59"/>
      <c r="CX15" s="59"/>
      <c r="CY15" s="59"/>
      <c r="CZ15" s="59"/>
      <c r="DA15" s="59"/>
      <c r="DB15" s="59"/>
      <c r="DC15" s="59"/>
      <c r="DD15" s="59"/>
      <c r="DE15" s="59"/>
      <c r="DF15" s="59"/>
      <c r="DG15" s="59"/>
      <c r="DH15" s="59"/>
      <c r="DI15" s="59"/>
      <c r="DJ15" s="59"/>
      <c r="DK15" s="59"/>
      <c r="DL15" s="59"/>
      <c r="DM15" s="59"/>
      <c r="DN15" s="59"/>
      <c r="DO15" s="59"/>
      <c r="DP15" s="59"/>
      <c r="DQ15" s="59"/>
      <c r="DR15" s="59"/>
      <c r="DS15" s="59"/>
      <c r="DT15" s="59"/>
      <c r="DU15" s="59"/>
      <c r="DV15" s="59"/>
      <c r="DW15" s="59"/>
      <c r="DX15" s="59"/>
      <c r="DY15" s="59"/>
      <c r="DZ15" s="59"/>
      <c r="EA15" s="59"/>
      <c r="EB15" s="59"/>
      <c r="EC15" s="59"/>
      <c r="ED15" s="59"/>
      <c r="EE15" s="59"/>
      <c r="EF15" s="59"/>
      <c r="EG15" s="59"/>
      <c r="EH15" s="59"/>
      <c r="EI15" s="59"/>
      <c r="EJ15" s="59"/>
      <c r="EK15" s="59"/>
      <c r="EL15" s="59"/>
      <c r="EM15" s="59"/>
      <c r="EN15" s="59"/>
      <c r="EO15" s="59"/>
      <c r="EP15" s="59"/>
      <c r="EQ15" s="59"/>
      <c r="ER15" s="59"/>
      <c r="ES15" s="59"/>
      <c r="ET15" s="59"/>
      <c r="EU15" s="59"/>
      <c r="EV15" s="59"/>
      <c r="EW15" s="59"/>
      <c r="EX15" s="59"/>
      <c r="EY15" s="59"/>
      <c r="EZ15" s="59"/>
      <c r="FA15" s="59"/>
      <c r="FB15" s="59"/>
      <c r="FC15" s="59"/>
      <c r="FD15" s="59"/>
      <c r="FE15" s="59"/>
      <c r="FF15" s="59"/>
      <c r="FG15" s="59"/>
      <c r="FH15" s="59"/>
      <c r="FI15" s="59"/>
      <c r="FJ15" s="59"/>
      <c r="FK15" s="59"/>
      <c r="FL15" s="59"/>
      <c r="FM15" s="59"/>
      <c r="FN15" s="59"/>
      <c r="FO15" s="59"/>
      <c r="FP15" s="59"/>
      <c r="FQ15" s="59"/>
      <c r="FR15" s="59"/>
      <c r="FS15" s="59"/>
      <c r="FT15" s="59"/>
      <c r="FU15" s="59"/>
      <c r="FV15" s="59"/>
      <c r="FW15" s="59"/>
      <c r="FX15" s="59"/>
      <c r="FY15" s="59"/>
      <c r="FZ15" s="59"/>
      <c r="GA15" s="59"/>
      <c r="GB15" s="59"/>
      <c r="GC15" s="59"/>
      <c r="GD15" s="59"/>
      <c r="GE15" s="59"/>
      <c r="GF15" s="59"/>
      <c r="GG15" s="59"/>
      <c r="GH15" s="59"/>
      <c r="GI15" s="59"/>
      <c r="GJ15" s="59"/>
      <c r="GK15" s="59"/>
      <c r="GL15" s="59"/>
      <c r="GM15" s="59"/>
      <c r="GN15" s="59"/>
      <c r="GO15" s="59"/>
      <c r="GP15" s="59"/>
      <c r="GQ15" s="59"/>
      <c r="GR15" s="59"/>
      <c r="GS15" s="59"/>
      <c r="GT15" s="59"/>
      <c r="GU15" s="59"/>
      <c r="GV15" s="59"/>
      <c r="GW15" s="59"/>
      <c r="GX15" s="59"/>
      <c r="GY15" s="59"/>
      <c r="GZ15" s="59"/>
      <c r="HA15" s="59"/>
      <c r="HB15" s="59"/>
      <c r="HC15" s="59"/>
      <c r="HD15" s="59"/>
      <c r="HE15" s="59"/>
      <c r="HF15" s="59"/>
      <c r="HG15" s="59"/>
      <c r="HH15" s="59"/>
      <c r="HI15" s="59"/>
      <c r="HJ15" s="59"/>
      <c r="HK15" s="59"/>
      <c r="HL15" s="59"/>
      <c r="HM15" s="59"/>
      <c r="HN15" s="59"/>
      <c r="HO15" s="59"/>
      <c r="HP15" s="59"/>
      <c r="HQ15" s="59"/>
      <c r="HR15" s="59"/>
      <c r="HS15" s="59"/>
      <c r="HT15" s="59"/>
      <c r="HU15" s="59"/>
      <c r="HV15" s="59"/>
      <c r="HW15" s="59"/>
      <c r="HX15" s="59"/>
      <c r="HY15" s="59"/>
      <c r="HZ15" s="59"/>
      <c r="IA15" s="59"/>
      <c r="IB15" s="59"/>
      <c r="IC15" s="59"/>
      <c r="ID15" s="59"/>
      <c r="IE15" s="59"/>
      <c r="IF15" s="59"/>
      <c r="IG15" s="59"/>
      <c r="IH15" s="59"/>
      <c r="II15" s="59"/>
      <c r="IJ15" s="59"/>
      <c r="IK15" s="59"/>
      <c r="IL15" s="59"/>
      <c r="IM15" s="59"/>
      <c r="IN15" s="59"/>
      <c r="IO15" s="59"/>
      <c r="IP15" s="59"/>
      <c r="IQ15" s="59"/>
      <c r="IR15" s="59"/>
      <c r="IS15" s="59"/>
      <c r="IT15" s="59"/>
      <c r="IU15" s="59"/>
      <c r="IV15" s="59"/>
      <c r="IW15" s="59"/>
      <c r="IX15" s="59"/>
      <c r="IY15" s="59"/>
      <c r="IZ15" s="59"/>
      <c r="JA15" s="59"/>
      <c r="JB15" s="59"/>
      <c r="JC15" s="59"/>
      <c r="JD15" s="59"/>
      <c r="JE15" s="59"/>
      <c r="JF15" s="59"/>
      <c r="JG15" s="59"/>
      <c r="JH15" s="59"/>
      <c r="JI15" s="59"/>
      <c r="JJ15" s="59"/>
      <c r="JK15" s="59"/>
      <c r="JL15" s="59"/>
      <c r="JM15" s="59"/>
      <c r="JN15" s="59"/>
      <c r="JO15" s="59"/>
      <c r="JP15" s="59"/>
      <c r="JQ15" s="59"/>
      <c r="JR15" s="59"/>
      <c r="JS15" s="59"/>
      <c r="JT15" s="59"/>
      <c r="JU15" s="59"/>
      <c r="JV15" s="59"/>
      <c r="JW15" s="59"/>
      <c r="JX15" s="59"/>
      <c r="JY15" s="59"/>
      <c r="JZ15" s="59"/>
      <c r="KA15" s="59"/>
      <c r="KB15" s="59"/>
      <c r="KC15" s="59"/>
      <c r="KD15" s="59"/>
      <c r="KE15" s="59"/>
      <c r="KF15" s="59"/>
      <c r="KG15" s="59"/>
      <c r="KH15" s="59"/>
      <c r="KI15" s="59"/>
      <c r="KJ15" s="59"/>
      <c r="KK15" s="59"/>
      <c r="KL15" s="59"/>
      <c r="KM15" s="59"/>
      <c r="KN15" s="59"/>
      <c r="KO15" s="59"/>
      <c r="KP15" s="59"/>
      <c r="KQ15" s="59"/>
      <c r="KR15" s="59"/>
      <c r="KS15" s="59"/>
      <c r="KT15" s="59"/>
      <c r="KU15" s="59"/>
      <c r="KV15" s="59"/>
      <c r="KW15" s="59"/>
      <c r="KX15" s="59"/>
      <c r="KY15" s="59"/>
      <c r="KZ15" s="59"/>
      <c r="LA15" s="59"/>
      <c r="LB15" s="59"/>
      <c r="LC15" s="59"/>
      <c r="LD15" s="59"/>
      <c r="LE15" s="59"/>
      <c r="LF15" s="59"/>
      <c r="LG15" s="59"/>
      <c r="LH15" s="59"/>
      <c r="LI15" s="59"/>
      <c r="LJ15" s="59"/>
      <c r="LK15" s="59"/>
      <c r="LL15" s="59"/>
    </row>
    <row r="16" spans="1:324" x14ac:dyDescent="0.2">
      <c r="A16" s="60" t="s">
        <v>180</v>
      </c>
      <c r="B16" s="43" t="s">
        <v>166</v>
      </c>
      <c r="C16" s="43" t="s">
        <v>18</v>
      </c>
      <c r="D16" s="61"/>
      <c r="E16" s="56"/>
      <c r="G16" s="63" t="s">
        <v>187</v>
      </c>
      <c r="H16" s="55" t="s">
        <v>219</v>
      </c>
      <c r="I16" s="63" t="s">
        <v>186</v>
      </c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59"/>
      <c r="BG16" s="59"/>
      <c r="BH16" s="59"/>
      <c r="BI16" s="59"/>
      <c r="BJ16" s="59"/>
      <c r="BK16" s="59"/>
      <c r="BL16" s="59"/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  <c r="BZ16" s="59"/>
      <c r="CA16" s="59"/>
      <c r="CB16" s="59"/>
      <c r="CC16" s="59"/>
      <c r="CD16" s="59"/>
      <c r="CE16" s="59"/>
      <c r="CF16" s="59"/>
      <c r="CG16" s="59"/>
      <c r="CH16" s="59"/>
      <c r="CI16" s="59"/>
      <c r="CJ16" s="59"/>
      <c r="CK16" s="59"/>
      <c r="CL16" s="59"/>
      <c r="CM16" s="59"/>
      <c r="CN16" s="59"/>
      <c r="CO16" s="59"/>
      <c r="CP16" s="59"/>
      <c r="CQ16" s="59"/>
      <c r="CR16" s="59"/>
      <c r="CS16" s="59"/>
      <c r="CT16" s="59"/>
      <c r="CU16" s="59"/>
      <c r="CV16" s="59"/>
      <c r="CW16" s="59"/>
      <c r="CX16" s="59"/>
      <c r="CY16" s="59"/>
      <c r="CZ16" s="59"/>
      <c r="DA16" s="59"/>
      <c r="DB16" s="59"/>
      <c r="DC16" s="59"/>
      <c r="DD16" s="59"/>
      <c r="DE16" s="59"/>
      <c r="DF16" s="59"/>
      <c r="DG16" s="59"/>
      <c r="DH16" s="59"/>
      <c r="DI16" s="59"/>
      <c r="DJ16" s="59"/>
      <c r="DK16" s="59"/>
      <c r="DL16" s="59"/>
      <c r="DM16" s="59"/>
      <c r="DN16" s="59"/>
      <c r="DO16" s="59"/>
      <c r="DP16" s="59"/>
      <c r="DQ16" s="59"/>
      <c r="DR16" s="59"/>
      <c r="DS16" s="59"/>
      <c r="DT16" s="59"/>
      <c r="DU16" s="59"/>
      <c r="DV16" s="59"/>
      <c r="DW16" s="59"/>
      <c r="DX16" s="59"/>
      <c r="DY16" s="59"/>
      <c r="DZ16" s="59"/>
      <c r="EA16" s="59"/>
      <c r="EB16" s="59"/>
      <c r="EC16" s="59"/>
      <c r="ED16" s="59"/>
      <c r="EE16" s="59"/>
      <c r="EF16" s="59"/>
      <c r="EG16" s="59"/>
      <c r="EH16" s="59"/>
      <c r="EI16" s="59"/>
      <c r="EJ16" s="59"/>
      <c r="EK16" s="59"/>
      <c r="EL16" s="59"/>
      <c r="EM16" s="59"/>
      <c r="EN16" s="59"/>
      <c r="EO16" s="59"/>
      <c r="EP16" s="59"/>
      <c r="EQ16" s="59"/>
      <c r="ER16" s="59"/>
      <c r="ES16" s="59"/>
      <c r="ET16" s="59"/>
      <c r="EU16" s="59"/>
      <c r="EV16" s="59"/>
      <c r="EW16" s="59"/>
      <c r="EX16" s="59"/>
      <c r="EY16" s="59"/>
      <c r="EZ16" s="59"/>
      <c r="FA16" s="59"/>
      <c r="FB16" s="59"/>
      <c r="FC16" s="59"/>
      <c r="FD16" s="59"/>
      <c r="FE16" s="59"/>
      <c r="FF16" s="59"/>
      <c r="FG16" s="59"/>
      <c r="FH16" s="59"/>
      <c r="FI16" s="59"/>
      <c r="FJ16" s="59"/>
      <c r="FK16" s="59"/>
      <c r="FL16" s="59"/>
      <c r="FM16" s="59"/>
      <c r="FN16" s="59"/>
      <c r="FO16" s="59"/>
      <c r="FP16" s="59"/>
      <c r="FQ16" s="59"/>
      <c r="FR16" s="59"/>
      <c r="FS16" s="59"/>
      <c r="FT16" s="59"/>
      <c r="FU16" s="59"/>
      <c r="FV16" s="59"/>
      <c r="FW16" s="59"/>
      <c r="FX16" s="59"/>
      <c r="FY16" s="59"/>
      <c r="FZ16" s="59"/>
      <c r="GA16" s="59"/>
      <c r="GB16" s="59"/>
      <c r="GC16" s="59"/>
      <c r="GD16" s="59"/>
      <c r="GE16" s="59"/>
      <c r="GF16" s="59"/>
      <c r="GG16" s="59"/>
      <c r="GH16" s="59"/>
      <c r="GI16" s="59"/>
      <c r="GJ16" s="59"/>
      <c r="GK16" s="59"/>
      <c r="GL16" s="59"/>
      <c r="GM16" s="59"/>
      <c r="GN16" s="59"/>
      <c r="GO16" s="59"/>
      <c r="GP16" s="59"/>
      <c r="GQ16" s="59"/>
      <c r="GR16" s="59"/>
      <c r="GS16" s="59"/>
      <c r="GT16" s="59"/>
      <c r="GU16" s="59"/>
      <c r="GV16" s="59"/>
      <c r="GW16" s="59"/>
      <c r="GX16" s="59"/>
      <c r="GY16" s="59"/>
      <c r="GZ16" s="59"/>
      <c r="HA16" s="59"/>
      <c r="HB16" s="59"/>
      <c r="HC16" s="59"/>
      <c r="HD16" s="59"/>
      <c r="HE16" s="59"/>
      <c r="HF16" s="59"/>
      <c r="HG16" s="59"/>
      <c r="HH16" s="59"/>
      <c r="HI16" s="59"/>
      <c r="HJ16" s="59"/>
      <c r="HK16" s="59"/>
      <c r="HL16" s="59"/>
      <c r="HM16" s="59"/>
      <c r="HN16" s="59"/>
      <c r="HO16" s="59"/>
      <c r="HP16" s="59"/>
      <c r="HQ16" s="59"/>
      <c r="HR16" s="59"/>
      <c r="HS16" s="59"/>
      <c r="HT16" s="59"/>
      <c r="HU16" s="59"/>
      <c r="HV16" s="59"/>
      <c r="HW16" s="59"/>
      <c r="HX16" s="59"/>
      <c r="HY16" s="59"/>
      <c r="HZ16" s="59"/>
      <c r="IA16" s="59"/>
      <c r="IB16" s="59"/>
      <c r="IC16" s="59"/>
      <c r="ID16" s="59"/>
      <c r="IE16" s="59"/>
      <c r="IF16" s="59"/>
      <c r="IG16" s="59"/>
      <c r="IH16" s="59"/>
      <c r="II16" s="59"/>
      <c r="IJ16" s="59"/>
      <c r="IK16" s="59"/>
      <c r="IL16" s="59"/>
      <c r="IM16" s="59"/>
      <c r="IN16" s="59"/>
      <c r="IO16" s="59"/>
      <c r="IP16" s="59"/>
      <c r="IQ16" s="59"/>
      <c r="IR16" s="59"/>
      <c r="IS16" s="59"/>
      <c r="IT16" s="59"/>
      <c r="IU16" s="59"/>
      <c r="IV16" s="59"/>
      <c r="IW16" s="59"/>
      <c r="IX16" s="59"/>
      <c r="IY16" s="59"/>
      <c r="IZ16" s="59"/>
      <c r="JA16" s="59"/>
      <c r="JB16" s="59"/>
      <c r="JC16" s="59"/>
      <c r="JD16" s="59"/>
      <c r="JE16" s="59"/>
      <c r="JF16" s="59"/>
      <c r="JG16" s="59"/>
      <c r="JH16" s="59"/>
      <c r="JI16" s="59"/>
      <c r="JJ16" s="59"/>
      <c r="JK16" s="59"/>
      <c r="JL16" s="59"/>
      <c r="JM16" s="59"/>
      <c r="JN16" s="59"/>
      <c r="JO16" s="59"/>
      <c r="JP16" s="59"/>
      <c r="JQ16" s="59"/>
      <c r="JR16" s="59"/>
      <c r="JS16" s="59"/>
      <c r="JT16" s="59"/>
      <c r="JU16" s="59"/>
      <c r="JV16" s="59"/>
      <c r="JW16" s="59"/>
      <c r="JX16" s="59"/>
      <c r="JY16" s="59"/>
      <c r="JZ16" s="59"/>
      <c r="KA16" s="59"/>
      <c r="KB16" s="59"/>
      <c r="KC16" s="59"/>
      <c r="KD16" s="59"/>
      <c r="KE16" s="59"/>
      <c r="KF16" s="59"/>
      <c r="KG16" s="59"/>
      <c r="KH16" s="59"/>
      <c r="KI16" s="59"/>
      <c r="KJ16" s="59"/>
      <c r="KK16" s="59"/>
      <c r="KL16" s="59"/>
      <c r="KM16" s="59"/>
      <c r="KN16" s="59"/>
      <c r="KO16" s="59"/>
      <c r="KP16" s="59"/>
      <c r="KQ16" s="59"/>
      <c r="KR16" s="59"/>
      <c r="KS16" s="59"/>
      <c r="KT16" s="59"/>
      <c r="KU16" s="59"/>
      <c r="KV16" s="59"/>
      <c r="KW16" s="59"/>
      <c r="KX16" s="59"/>
      <c r="KY16" s="59"/>
      <c r="KZ16" s="59"/>
      <c r="LA16" s="59"/>
      <c r="LB16" s="59"/>
      <c r="LC16" s="59"/>
      <c r="LD16" s="59"/>
      <c r="LE16" s="59"/>
      <c r="LF16" s="59"/>
      <c r="LG16" s="59"/>
      <c r="LH16" s="59"/>
      <c r="LI16" s="59"/>
      <c r="LJ16" s="59"/>
      <c r="LK16" s="59"/>
      <c r="LL16" s="59"/>
    </row>
    <row r="17" spans="1:326" x14ac:dyDescent="0.2">
      <c r="A17" s="60" t="s">
        <v>181</v>
      </c>
      <c r="B17" s="43" t="s">
        <v>89</v>
      </c>
      <c r="C17" s="43" t="s">
        <v>6</v>
      </c>
      <c r="D17" s="61"/>
      <c r="E17" s="56"/>
      <c r="F17" s="69"/>
      <c r="G17" s="63" t="s">
        <v>188</v>
      </c>
      <c r="I17" s="62"/>
      <c r="J17" s="64"/>
      <c r="K17" s="64"/>
      <c r="L17" s="64"/>
      <c r="M17" s="64"/>
      <c r="N17" s="64"/>
      <c r="O17" s="64"/>
      <c r="P17" s="64"/>
      <c r="Q17" s="64"/>
      <c r="R17" s="64"/>
      <c r="S17" s="64"/>
      <c r="T17" s="64"/>
      <c r="U17" s="64"/>
      <c r="V17" s="64"/>
      <c r="W17" s="64"/>
      <c r="X17" s="64"/>
      <c r="Y17" s="64"/>
      <c r="Z17" s="64"/>
      <c r="AA17" s="64"/>
      <c r="AB17" s="64"/>
      <c r="AC17" s="64"/>
      <c r="AD17" s="64"/>
      <c r="AE17" s="64"/>
      <c r="AF17" s="64"/>
      <c r="AG17" s="64"/>
      <c r="AH17" s="64"/>
      <c r="AI17" s="64"/>
      <c r="AJ17" s="64"/>
      <c r="AK17" s="64"/>
      <c r="AL17" s="64"/>
      <c r="AM17" s="64"/>
      <c r="AN17" s="64"/>
      <c r="AO17" s="64"/>
      <c r="AP17" s="64"/>
      <c r="AQ17" s="64"/>
      <c r="AR17" s="64"/>
      <c r="AS17" s="64"/>
      <c r="AT17" s="64"/>
      <c r="AU17" s="64"/>
      <c r="AV17" s="64"/>
      <c r="AW17" s="64"/>
      <c r="AX17" s="64"/>
      <c r="AY17" s="64"/>
      <c r="AZ17" s="64"/>
      <c r="BA17" s="64"/>
      <c r="BB17" s="64"/>
      <c r="BC17" s="64"/>
      <c r="BD17" s="64"/>
      <c r="BE17" s="64"/>
      <c r="BF17" s="64"/>
      <c r="BG17" s="64"/>
      <c r="BH17" s="64"/>
      <c r="BI17" s="64"/>
      <c r="BJ17" s="64"/>
      <c r="BK17" s="64"/>
      <c r="BL17" s="64"/>
      <c r="BM17" s="64"/>
      <c r="BN17" s="64"/>
      <c r="BO17" s="64"/>
      <c r="BP17" s="64"/>
      <c r="BQ17" s="64"/>
      <c r="BR17" s="64"/>
      <c r="BS17" s="64"/>
      <c r="BT17" s="64"/>
      <c r="BU17" s="64"/>
      <c r="BV17" s="64"/>
      <c r="BW17" s="64"/>
      <c r="BX17" s="64"/>
      <c r="BY17" s="64"/>
      <c r="BZ17" s="64"/>
      <c r="CA17" s="64"/>
      <c r="CB17" s="64"/>
      <c r="CC17" s="64"/>
      <c r="CD17" s="64"/>
      <c r="CE17" s="64"/>
      <c r="CF17" s="64"/>
      <c r="CG17" s="64"/>
      <c r="CH17" s="64"/>
      <c r="CI17" s="64"/>
      <c r="CJ17" s="64"/>
      <c r="CK17" s="64"/>
      <c r="CL17" s="64"/>
      <c r="CM17" s="64"/>
      <c r="CN17" s="64"/>
      <c r="CO17" s="64"/>
      <c r="CP17" s="64"/>
      <c r="CQ17" s="64"/>
      <c r="CR17" s="64"/>
      <c r="CS17" s="64"/>
      <c r="CT17" s="64"/>
      <c r="CU17" s="64"/>
      <c r="CV17" s="64"/>
      <c r="CW17" s="64"/>
      <c r="CX17" s="64"/>
      <c r="CY17" s="64"/>
      <c r="CZ17" s="64"/>
      <c r="DA17" s="64"/>
      <c r="DB17" s="64"/>
      <c r="DC17" s="64"/>
      <c r="DD17" s="64"/>
      <c r="DE17" s="64"/>
      <c r="DF17" s="64"/>
      <c r="DG17" s="64"/>
      <c r="DH17" s="64"/>
      <c r="DI17" s="64"/>
      <c r="DJ17" s="64"/>
      <c r="DK17" s="64"/>
      <c r="DL17" s="64"/>
      <c r="DM17" s="64"/>
      <c r="DN17" s="64"/>
      <c r="DO17" s="64"/>
      <c r="DP17" s="64"/>
      <c r="DQ17" s="64"/>
      <c r="DR17" s="64"/>
      <c r="DS17" s="64"/>
      <c r="DT17" s="64"/>
      <c r="DU17" s="64"/>
      <c r="DV17" s="64"/>
      <c r="DW17" s="64"/>
      <c r="DX17" s="64"/>
      <c r="DY17" s="64"/>
      <c r="DZ17" s="64"/>
      <c r="EA17" s="64"/>
      <c r="EB17" s="64"/>
      <c r="EC17" s="64"/>
      <c r="ED17" s="64"/>
      <c r="EE17" s="64"/>
      <c r="EF17" s="64"/>
      <c r="EG17" s="64"/>
      <c r="EH17" s="64"/>
      <c r="EI17" s="64"/>
      <c r="EJ17" s="64"/>
      <c r="EK17" s="64"/>
      <c r="EL17" s="64"/>
      <c r="EM17" s="64"/>
      <c r="EN17" s="64"/>
      <c r="EO17" s="64"/>
      <c r="EP17" s="64"/>
      <c r="EQ17" s="64"/>
      <c r="ER17" s="64"/>
      <c r="ES17" s="64"/>
      <c r="ET17" s="64"/>
      <c r="EU17" s="64"/>
      <c r="EV17" s="64"/>
      <c r="EW17" s="64"/>
      <c r="EX17" s="64"/>
      <c r="EY17" s="64"/>
      <c r="EZ17" s="64"/>
      <c r="FA17" s="64"/>
      <c r="FB17" s="64"/>
      <c r="FC17" s="64"/>
      <c r="FD17" s="64"/>
      <c r="FE17" s="64"/>
      <c r="FF17" s="64"/>
      <c r="FG17" s="64"/>
      <c r="FH17" s="64"/>
      <c r="FI17" s="64"/>
      <c r="FJ17" s="64"/>
      <c r="FK17" s="64"/>
      <c r="FL17" s="64"/>
      <c r="FM17" s="64"/>
      <c r="FN17" s="64"/>
      <c r="FO17" s="64"/>
      <c r="FP17" s="64"/>
      <c r="FQ17" s="64"/>
      <c r="FR17" s="64"/>
      <c r="FS17" s="64"/>
      <c r="FT17" s="64"/>
      <c r="FU17" s="64"/>
      <c r="FV17" s="64"/>
      <c r="FW17" s="64"/>
      <c r="FX17" s="64"/>
      <c r="FY17" s="64"/>
      <c r="FZ17" s="64"/>
      <c r="GA17" s="64"/>
      <c r="GB17" s="64"/>
      <c r="GC17" s="64"/>
      <c r="GD17" s="64"/>
      <c r="GE17" s="64"/>
      <c r="GF17" s="64"/>
      <c r="GG17" s="64"/>
      <c r="GH17" s="64"/>
      <c r="GI17" s="64"/>
      <c r="GJ17" s="64"/>
      <c r="GK17" s="64"/>
      <c r="GL17" s="64"/>
      <c r="GM17" s="64"/>
      <c r="GN17" s="64"/>
      <c r="GO17" s="64"/>
      <c r="GP17" s="64"/>
      <c r="GQ17" s="64"/>
      <c r="GR17" s="64"/>
      <c r="GS17" s="64"/>
      <c r="GT17" s="64"/>
      <c r="GU17" s="64"/>
      <c r="GV17" s="64"/>
      <c r="GW17" s="64"/>
      <c r="GX17" s="64"/>
      <c r="GY17" s="64"/>
      <c r="GZ17" s="64"/>
      <c r="HA17" s="64"/>
      <c r="HB17" s="64"/>
      <c r="HC17" s="64"/>
      <c r="HD17" s="64"/>
      <c r="HE17" s="64"/>
      <c r="HF17" s="64"/>
      <c r="HG17" s="64"/>
      <c r="HH17" s="64"/>
      <c r="HI17" s="64"/>
      <c r="HJ17" s="64"/>
      <c r="HK17" s="64"/>
      <c r="HL17" s="64"/>
      <c r="HM17" s="64"/>
      <c r="HN17" s="64"/>
      <c r="HO17" s="64"/>
      <c r="HP17" s="64"/>
      <c r="HQ17" s="64"/>
      <c r="HR17" s="64"/>
      <c r="HS17" s="64"/>
      <c r="HT17" s="64"/>
      <c r="HU17" s="64"/>
      <c r="HV17" s="64"/>
      <c r="HW17" s="64"/>
      <c r="HX17" s="64"/>
      <c r="HY17" s="64"/>
      <c r="HZ17" s="64"/>
      <c r="IA17" s="64"/>
      <c r="IB17" s="64"/>
      <c r="IC17" s="64"/>
      <c r="ID17" s="64"/>
      <c r="IE17" s="64"/>
      <c r="IF17" s="64"/>
      <c r="IG17" s="64"/>
      <c r="IH17" s="64"/>
      <c r="II17" s="64"/>
      <c r="IJ17" s="64"/>
      <c r="IK17" s="64"/>
      <c r="IL17" s="64"/>
      <c r="IM17" s="64"/>
      <c r="IN17" s="64"/>
      <c r="IO17" s="64"/>
      <c r="IP17" s="64"/>
      <c r="IQ17" s="64"/>
      <c r="IR17" s="64"/>
      <c r="IS17" s="64"/>
      <c r="IT17" s="64"/>
      <c r="IU17" s="64"/>
      <c r="IV17" s="64"/>
      <c r="IW17" s="64"/>
      <c r="IX17" s="64"/>
      <c r="IY17" s="64"/>
      <c r="IZ17" s="64"/>
      <c r="JA17" s="64"/>
      <c r="JB17" s="64"/>
      <c r="JC17" s="64"/>
      <c r="JD17" s="64"/>
      <c r="JE17" s="64"/>
      <c r="JF17" s="64"/>
      <c r="JG17" s="64"/>
      <c r="JH17" s="64"/>
      <c r="JI17" s="64"/>
      <c r="JJ17" s="64"/>
      <c r="JK17" s="64"/>
      <c r="JL17" s="64"/>
      <c r="JM17" s="64"/>
      <c r="JN17" s="64"/>
      <c r="JO17" s="64"/>
      <c r="JP17" s="64"/>
      <c r="JQ17" s="64"/>
      <c r="JR17" s="64"/>
      <c r="JS17" s="64"/>
      <c r="JT17" s="64"/>
      <c r="JU17" s="64"/>
      <c r="JV17" s="64"/>
      <c r="JW17" s="64"/>
      <c r="JX17" s="64"/>
      <c r="JY17" s="64"/>
      <c r="JZ17" s="64"/>
      <c r="KA17" s="64"/>
      <c r="KB17" s="64"/>
      <c r="KC17" s="64"/>
      <c r="KD17" s="64"/>
      <c r="KE17" s="64"/>
      <c r="KF17" s="64"/>
      <c r="KG17" s="64"/>
      <c r="KH17" s="64"/>
      <c r="KI17" s="64"/>
      <c r="KJ17" s="64"/>
      <c r="KK17" s="64"/>
      <c r="KL17" s="64"/>
      <c r="KM17" s="64"/>
      <c r="KN17" s="64"/>
      <c r="KO17" s="64"/>
      <c r="KP17" s="64"/>
      <c r="KQ17" s="64"/>
      <c r="KR17" s="64"/>
      <c r="KS17" s="64"/>
      <c r="KT17" s="64"/>
      <c r="KU17" s="64"/>
      <c r="KV17" s="64"/>
      <c r="KW17" s="64"/>
      <c r="KX17" s="64"/>
      <c r="KY17" s="64"/>
      <c r="KZ17" s="64"/>
      <c r="LA17" s="64"/>
      <c r="LB17" s="64"/>
      <c r="LC17" s="64"/>
      <c r="LD17" s="64"/>
      <c r="LE17" s="64"/>
      <c r="LF17" s="64"/>
      <c r="LG17" s="64"/>
      <c r="LH17" s="64"/>
      <c r="LI17" s="64"/>
      <c r="LJ17" s="64"/>
      <c r="LK17" s="64"/>
      <c r="LL17" s="64"/>
    </row>
    <row r="18" spans="1:326" x14ac:dyDescent="0.2">
      <c r="A18" s="60" t="s">
        <v>211</v>
      </c>
      <c r="B18" s="43" t="s">
        <v>212</v>
      </c>
      <c r="C18" s="43" t="s">
        <v>213</v>
      </c>
      <c r="D18" s="73"/>
      <c r="E18" s="56"/>
      <c r="F18" s="69"/>
      <c r="G18" s="63" t="s">
        <v>214</v>
      </c>
      <c r="I18" s="62"/>
      <c r="J18" s="64"/>
      <c r="K18" s="64"/>
      <c r="L18" s="64"/>
      <c r="M18" s="64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  <c r="Y18" s="64"/>
      <c r="Z18" s="64"/>
      <c r="AA18" s="64"/>
      <c r="AB18" s="64"/>
      <c r="AC18" s="64"/>
      <c r="AD18" s="64"/>
      <c r="AE18" s="64"/>
      <c r="AF18" s="64"/>
      <c r="AG18" s="64"/>
      <c r="AH18" s="64"/>
      <c r="AI18" s="64"/>
      <c r="AJ18" s="64"/>
      <c r="AK18" s="64"/>
      <c r="AL18" s="64"/>
      <c r="AM18" s="64"/>
      <c r="AN18" s="64"/>
      <c r="AO18" s="64"/>
      <c r="AP18" s="64"/>
      <c r="AQ18" s="64"/>
      <c r="AR18" s="64"/>
      <c r="AS18" s="64"/>
      <c r="AT18" s="64"/>
      <c r="AU18" s="64"/>
      <c r="AV18" s="64"/>
      <c r="AW18" s="64"/>
      <c r="AX18" s="64"/>
      <c r="AY18" s="64"/>
      <c r="AZ18" s="64"/>
      <c r="BA18" s="64"/>
      <c r="BB18" s="64"/>
      <c r="BC18" s="64"/>
      <c r="BD18" s="64"/>
      <c r="BE18" s="64"/>
      <c r="BF18" s="64"/>
      <c r="BG18" s="64"/>
      <c r="BH18" s="64"/>
      <c r="BI18" s="64"/>
      <c r="BJ18" s="64"/>
      <c r="BK18" s="64"/>
      <c r="BL18" s="64"/>
      <c r="BM18" s="64"/>
      <c r="BN18" s="64"/>
      <c r="BO18" s="64"/>
      <c r="BP18" s="64"/>
      <c r="BQ18" s="64"/>
      <c r="BR18" s="64"/>
      <c r="BS18" s="64"/>
      <c r="BT18" s="64"/>
      <c r="BU18" s="64"/>
      <c r="BV18" s="64"/>
      <c r="BW18" s="64"/>
      <c r="BX18" s="64"/>
      <c r="BY18" s="64"/>
      <c r="BZ18" s="64"/>
      <c r="CA18" s="64"/>
      <c r="CB18" s="64"/>
      <c r="CC18" s="64"/>
      <c r="CD18" s="64"/>
      <c r="CE18" s="64"/>
      <c r="CF18" s="64"/>
      <c r="CG18" s="64"/>
      <c r="CH18" s="64"/>
      <c r="CI18" s="64"/>
      <c r="CJ18" s="64"/>
      <c r="CK18" s="64"/>
      <c r="CL18" s="64"/>
      <c r="CM18" s="64"/>
      <c r="CN18" s="64"/>
      <c r="CO18" s="64"/>
      <c r="CP18" s="64"/>
      <c r="CQ18" s="64"/>
      <c r="CR18" s="64"/>
      <c r="CS18" s="64"/>
      <c r="CT18" s="64"/>
      <c r="CU18" s="64"/>
      <c r="CV18" s="64"/>
      <c r="CW18" s="64"/>
      <c r="CX18" s="64"/>
      <c r="CY18" s="64"/>
      <c r="CZ18" s="64"/>
      <c r="DA18" s="64"/>
      <c r="DB18" s="64"/>
      <c r="DC18" s="64"/>
      <c r="DD18" s="64"/>
      <c r="DE18" s="64"/>
      <c r="DF18" s="64"/>
      <c r="DG18" s="64"/>
      <c r="DH18" s="64"/>
      <c r="DI18" s="64"/>
      <c r="DJ18" s="64"/>
      <c r="DK18" s="64"/>
      <c r="DL18" s="64"/>
      <c r="DM18" s="64"/>
      <c r="DN18" s="64"/>
      <c r="DO18" s="64"/>
      <c r="DP18" s="64"/>
      <c r="DQ18" s="64"/>
      <c r="DR18" s="64"/>
      <c r="DS18" s="64"/>
      <c r="DT18" s="64"/>
      <c r="DU18" s="64"/>
      <c r="DV18" s="64"/>
      <c r="DW18" s="64"/>
      <c r="DX18" s="64"/>
      <c r="DY18" s="64"/>
      <c r="DZ18" s="64"/>
      <c r="EA18" s="64"/>
      <c r="EB18" s="64"/>
      <c r="EC18" s="64"/>
      <c r="ED18" s="64"/>
      <c r="EE18" s="64"/>
      <c r="EF18" s="64"/>
      <c r="EG18" s="64"/>
      <c r="EH18" s="64"/>
      <c r="EI18" s="64"/>
      <c r="EJ18" s="64"/>
      <c r="EK18" s="64"/>
      <c r="EL18" s="64"/>
      <c r="EM18" s="64"/>
      <c r="EN18" s="64"/>
      <c r="EO18" s="64"/>
      <c r="EP18" s="64"/>
      <c r="EQ18" s="64"/>
      <c r="ER18" s="64"/>
      <c r="ES18" s="64"/>
      <c r="ET18" s="64"/>
      <c r="EU18" s="64"/>
      <c r="EV18" s="64"/>
      <c r="EW18" s="64"/>
      <c r="EX18" s="64"/>
      <c r="EY18" s="64"/>
      <c r="EZ18" s="64"/>
      <c r="FA18" s="64"/>
      <c r="FB18" s="64"/>
      <c r="FC18" s="64"/>
      <c r="FD18" s="64"/>
      <c r="FE18" s="64"/>
      <c r="FF18" s="64"/>
      <c r="FG18" s="64"/>
      <c r="FH18" s="64"/>
      <c r="FI18" s="64"/>
      <c r="FJ18" s="64"/>
      <c r="FK18" s="64"/>
      <c r="FL18" s="64"/>
      <c r="FM18" s="64"/>
      <c r="FN18" s="64"/>
      <c r="FO18" s="64"/>
      <c r="FP18" s="64"/>
      <c r="FQ18" s="64"/>
      <c r="FR18" s="64"/>
      <c r="FS18" s="64"/>
      <c r="FT18" s="64"/>
      <c r="FU18" s="64"/>
      <c r="FV18" s="64"/>
      <c r="FW18" s="64"/>
      <c r="FX18" s="64"/>
      <c r="FY18" s="64"/>
      <c r="FZ18" s="64"/>
      <c r="GA18" s="64"/>
      <c r="GB18" s="64"/>
      <c r="GC18" s="64"/>
      <c r="GD18" s="64"/>
      <c r="GE18" s="64"/>
      <c r="GF18" s="64"/>
      <c r="GG18" s="64"/>
      <c r="GH18" s="64"/>
      <c r="GI18" s="64"/>
      <c r="GJ18" s="64"/>
      <c r="GK18" s="64"/>
      <c r="GL18" s="64"/>
      <c r="GM18" s="64"/>
      <c r="GN18" s="64"/>
      <c r="GO18" s="64"/>
      <c r="GP18" s="64"/>
      <c r="GQ18" s="64"/>
      <c r="GR18" s="64"/>
      <c r="GS18" s="64"/>
      <c r="GT18" s="64"/>
      <c r="GU18" s="64"/>
      <c r="GV18" s="64"/>
      <c r="GW18" s="64"/>
      <c r="GX18" s="64"/>
      <c r="GY18" s="64"/>
      <c r="GZ18" s="64"/>
      <c r="HA18" s="64"/>
      <c r="HB18" s="64"/>
      <c r="HC18" s="64"/>
      <c r="HD18" s="64"/>
      <c r="HE18" s="64"/>
      <c r="HF18" s="64"/>
      <c r="HG18" s="64"/>
      <c r="HH18" s="64"/>
      <c r="HI18" s="64"/>
      <c r="HJ18" s="64"/>
      <c r="HK18" s="64"/>
      <c r="HL18" s="64"/>
      <c r="HM18" s="64"/>
      <c r="HN18" s="64"/>
      <c r="HO18" s="64"/>
      <c r="HP18" s="64"/>
      <c r="HQ18" s="64"/>
      <c r="HR18" s="64"/>
      <c r="HS18" s="64"/>
      <c r="HT18" s="64"/>
      <c r="HU18" s="64"/>
      <c r="HV18" s="64"/>
      <c r="HW18" s="64"/>
      <c r="HX18" s="64"/>
      <c r="HY18" s="64"/>
      <c r="HZ18" s="64"/>
      <c r="IA18" s="64"/>
      <c r="IB18" s="64"/>
      <c r="IC18" s="64"/>
      <c r="ID18" s="64"/>
      <c r="IE18" s="64"/>
      <c r="IF18" s="64"/>
      <c r="IG18" s="64"/>
      <c r="IH18" s="64"/>
      <c r="II18" s="64"/>
      <c r="IJ18" s="64"/>
      <c r="IK18" s="64"/>
      <c r="IL18" s="64"/>
      <c r="IM18" s="64"/>
      <c r="IN18" s="64"/>
      <c r="IO18" s="64"/>
      <c r="IP18" s="64"/>
      <c r="IQ18" s="64"/>
      <c r="IR18" s="64"/>
      <c r="IS18" s="64"/>
      <c r="IT18" s="64"/>
      <c r="IU18" s="64"/>
      <c r="IV18" s="64"/>
      <c r="IW18" s="64"/>
      <c r="IX18" s="64"/>
      <c r="IY18" s="64"/>
      <c r="IZ18" s="64"/>
      <c r="JA18" s="64"/>
      <c r="JB18" s="64"/>
      <c r="JC18" s="64"/>
      <c r="JD18" s="64"/>
      <c r="JE18" s="64"/>
      <c r="JF18" s="64"/>
      <c r="JG18" s="64"/>
      <c r="JH18" s="64"/>
      <c r="JI18" s="64"/>
      <c r="JJ18" s="64"/>
      <c r="JK18" s="64"/>
      <c r="JL18" s="64"/>
      <c r="JM18" s="64"/>
      <c r="JN18" s="64"/>
      <c r="JO18" s="64"/>
      <c r="JP18" s="64"/>
      <c r="JQ18" s="64"/>
      <c r="JR18" s="64"/>
      <c r="JS18" s="64"/>
      <c r="JT18" s="64"/>
      <c r="JU18" s="64"/>
      <c r="JV18" s="64"/>
      <c r="JW18" s="64"/>
      <c r="JX18" s="64"/>
      <c r="JY18" s="64"/>
      <c r="JZ18" s="64"/>
      <c r="KA18" s="64"/>
      <c r="KB18" s="64"/>
      <c r="KC18" s="64"/>
      <c r="KD18" s="64"/>
      <c r="KE18" s="64"/>
      <c r="KF18" s="64"/>
      <c r="KG18" s="64"/>
      <c r="KH18" s="64"/>
      <c r="KI18" s="64"/>
      <c r="KJ18" s="64"/>
      <c r="KK18" s="64"/>
      <c r="KL18" s="64"/>
      <c r="KM18" s="64"/>
      <c r="KN18" s="64"/>
      <c r="KO18" s="64"/>
      <c r="KP18" s="64"/>
      <c r="KQ18" s="64"/>
      <c r="KR18" s="64"/>
      <c r="KS18" s="64"/>
      <c r="KT18" s="64"/>
      <c r="KU18" s="64"/>
      <c r="KV18" s="64"/>
      <c r="KW18" s="64"/>
      <c r="KX18" s="64"/>
      <c r="KY18" s="64"/>
      <c r="KZ18" s="64"/>
      <c r="LA18" s="64"/>
      <c r="LB18" s="64"/>
      <c r="LC18" s="64"/>
      <c r="LD18" s="64"/>
      <c r="LE18" s="64"/>
      <c r="LF18" s="64"/>
      <c r="LG18" s="64"/>
      <c r="LH18" s="64"/>
      <c r="LI18" s="64"/>
      <c r="LJ18" s="64"/>
      <c r="LK18" s="64"/>
      <c r="LL18" s="64"/>
    </row>
    <row r="19" spans="1:326" x14ac:dyDescent="0.2">
      <c r="A19" s="60" t="s">
        <v>215</v>
      </c>
      <c r="B19" s="43" t="s">
        <v>216</v>
      </c>
      <c r="C19" s="43" t="s">
        <v>18</v>
      </c>
      <c r="D19" s="61"/>
      <c r="E19" s="56"/>
      <c r="F19" s="69"/>
      <c r="G19" s="63" t="s">
        <v>217</v>
      </c>
      <c r="I19" s="55" t="s">
        <v>218</v>
      </c>
      <c r="J19" s="64"/>
      <c r="K19" s="64"/>
      <c r="L19" s="64"/>
      <c r="M19" s="64"/>
      <c r="N19" s="64"/>
      <c r="O19" s="64"/>
      <c r="P19" s="64"/>
      <c r="Q19" s="64"/>
      <c r="R19" s="64"/>
      <c r="S19" s="64"/>
      <c r="T19" s="64"/>
      <c r="U19" s="64"/>
      <c r="V19" s="64"/>
      <c r="W19" s="64"/>
      <c r="X19" s="64"/>
      <c r="Y19" s="64"/>
      <c r="Z19" s="64"/>
      <c r="AA19" s="64"/>
      <c r="AB19" s="64"/>
      <c r="AC19" s="64"/>
      <c r="AD19" s="64"/>
      <c r="AE19" s="64"/>
      <c r="AF19" s="64"/>
      <c r="AG19" s="64"/>
      <c r="AH19" s="64"/>
      <c r="AI19" s="64"/>
      <c r="AJ19" s="64"/>
      <c r="AK19" s="64"/>
      <c r="AL19" s="64"/>
      <c r="AM19" s="64"/>
      <c r="AN19" s="64"/>
      <c r="AO19" s="64"/>
      <c r="AP19" s="64"/>
      <c r="AQ19" s="64"/>
      <c r="AR19" s="64"/>
      <c r="AS19" s="64"/>
      <c r="AT19" s="64"/>
      <c r="AU19" s="64"/>
      <c r="AV19" s="64"/>
      <c r="AW19" s="64"/>
      <c r="AX19" s="64"/>
      <c r="AY19" s="64"/>
      <c r="AZ19" s="64"/>
      <c r="BA19" s="64"/>
      <c r="BB19" s="64"/>
      <c r="BC19" s="64"/>
      <c r="BD19" s="64"/>
      <c r="BE19" s="64"/>
      <c r="BF19" s="64"/>
      <c r="BG19" s="64"/>
      <c r="BH19" s="64"/>
      <c r="BI19" s="64"/>
      <c r="BJ19" s="64"/>
      <c r="BK19" s="64"/>
      <c r="BL19" s="64"/>
      <c r="BM19" s="64"/>
      <c r="BN19" s="64"/>
      <c r="BO19" s="64"/>
      <c r="BP19" s="64"/>
      <c r="BQ19" s="64"/>
      <c r="BR19" s="64"/>
      <c r="BS19" s="64"/>
      <c r="BT19" s="64"/>
      <c r="BU19" s="64"/>
      <c r="BV19" s="64"/>
      <c r="BW19" s="64"/>
      <c r="BX19" s="64"/>
      <c r="BY19" s="64"/>
      <c r="BZ19" s="64"/>
      <c r="CA19" s="64"/>
      <c r="CB19" s="64"/>
      <c r="CC19" s="64"/>
      <c r="CD19" s="64"/>
      <c r="CE19" s="64"/>
      <c r="CF19" s="64"/>
      <c r="CG19" s="64"/>
      <c r="CH19" s="64"/>
      <c r="CI19" s="64"/>
      <c r="CJ19" s="64"/>
      <c r="CK19" s="64"/>
      <c r="CL19" s="64"/>
      <c r="CM19" s="64"/>
      <c r="CN19" s="64"/>
      <c r="CO19" s="64"/>
      <c r="CP19" s="64"/>
      <c r="CQ19" s="64"/>
      <c r="CR19" s="64"/>
      <c r="CS19" s="64"/>
      <c r="CT19" s="64"/>
      <c r="CU19" s="64"/>
      <c r="CV19" s="64"/>
      <c r="CW19" s="64"/>
      <c r="CX19" s="64"/>
      <c r="CY19" s="64"/>
      <c r="CZ19" s="64"/>
      <c r="DA19" s="64"/>
      <c r="DB19" s="64"/>
      <c r="DC19" s="64"/>
      <c r="DD19" s="64"/>
      <c r="DE19" s="64"/>
      <c r="DF19" s="64"/>
      <c r="DG19" s="64"/>
      <c r="DH19" s="64"/>
      <c r="DI19" s="64"/>
      <c r="DJ19" s="64"/>
      <c r="DK19" s="64"/>
      <c r="DL19" s="64"/>
      <c r="DM19" s="64"/>
      <c r="DN19" s="64"/>
      <c r="DO19" s="64"/>
      <c r="DP19" s="64"/>
      <c r="DQ19" s="64"/>
      <c r="DR19" s="64"/>
      <c r="DS19" s="64"/>
      <c r="DT19" s="64"/>
      <c r="DU19" s="64"/>
      <c r="DV19" s="64"/>
      <c r="DW19" s="64"/>
      <c r="DX19" s="64"/>
      <c r="DY19" s="64"/>
      <c r="DZ19" s="64"/>
      <c r="EA19" s="64"/>
      <c r="EB19" s="64"/>
      <c r="EC19" s="64"/>
      <c r="ED19" s="64"/>
      <c r="EE19" s="64"/>
      <c r="EF19" s="64"/>
      <c r="EG19" s="64"/>
      <c r="EH19" s="64"/>
      <c r="EI19" s="64"/>
      <c r="EJ19" s="64"/>
      <c r="EK19" s="64"/>
      <c r="EL19" s="64"/>
      <c r="EM19" s="64"/>
      <c r="EN19" s="64"/>
      <c r="EO19" s="64"/>
      <c r="EP19" s="64"/>
      <c r="EQ19" s="64"/>
      <c r="ER19" s="64"/>
      <c r="ES19" s="64"/>
      <c r="ET19" s="64"/>
      <c r="EU19" s="64"/>
      <c r="EV19" s="64"/>
      <c r="EW19" s="64"/>
      <c r="EX19" s="64"/>
      <c r="EY19" s="64"/>
      <c r="EZ19" s="64"/>
      <c r="FA19" s="64"/>
      <c r="FB19" s="64"/>
      <c r="FC19" s="64"/>
      <c r="FD19" s="64"/>
      <c r="FE19" s="64"/>
      <c r="FF19" s="64"/>
      <c r="FG19" s="64"/>
      <c r="FH19" s="64"/>
      <c r="FI19" s="64"/>
      <c r="FJ19" s="64"/>
      <c r="FK19" s="64"/>
      <c r="FL19" s="64"/>
      <c r="FM19" s="64"/>
      <c r="FN19" s="64"/>
      <c r="FO19" s="64"/>
      <c r="FP19" s="64"/>
      <c r="FQ19" s="64"/>
      <c r="FR19" s="64"/>
      <c r="FS19" s="64"/>
      <c r="FT19" s="64"/>
      <c r="FU19" s="64"/>
      <c r="FV19" s="64"/>
      <c r="FW19" s="64"/>
      <c r="FX19" s="64"/>
      <c r="FY19" s="64"/>
      <c r="FZ19" s="64"/>
      <c r="GA19" s="64"/>
      <c r="GB19" s="64"/>
      <c r="GC19" s="64"/>
      <c r="GD19" s="64"/>
      <c r="GE19" s="64"/>
      <c r="GF19" s="64"/>
      <c r="GG19" s="64"/>
      <c r="GH19" s="64"/>
      <c r="GI19" s="64"/>
      <c r="GJ19" s="64"/>
      <c r="GK19" s="64"/>
      <c r="GL19" s="64"/>
      <c r="GM19" s="64"/>
      <c r="GN19" s="64"/>
      <c r="GO19" s="64"/>
      <c r="GP19" s="64"/>
      <c r="GQ19" s="64"/>
      <c r="GR19" s="64"/>
      <c r="GS19" s="64"/>
      <c r="GT19" s="64"/>
      <c r="GU19" s="64"/>
      <c r="GV19" s="64"/>
      <c r="GW19" s="64"/>
      <c r="GX19" s="64"/>
      <c r="GY19" s="64"/>
      <c r="GZ19" s="64"/>
      <c r="HA19" s="64"/>
      <c r="HB19" s="64"/>
      <c r="HC19" s="64"/>
      <c r="HD19" s="64"/>
      <c r="HE19" s="64"/>
      <c r="HF19" s="64"/>
      <c r="HG19" s="64"/>
      <c r="HH19" s="64"/>
      <c r="HI19" s="64"/>
      <c r="HJ19" s="64"/>
      <c r="HK19" s="64"/>
      <c r="HL19" s="64"/>
      <c r="HM19" s="64"/>
      <c r="HN19" s="64"/>
      <c r="HO19" s="64"/>
      <c r="HP19" s="64"/>
      <c r="HQ19" s="64"/>
      <c r="HR19" s="64"/>
      <c r="HS19" s="64"/>
      <c r="HT19" s="64"/>
      <c r="HU19" s="64"/>
      <c r="HV19" s="64"/>
      <c r="HW19" s="64"/>
      <c r="HX19" s="64"/>
      <c r="HY19" s="64"/>
      <c r="HZ19" s="64"/>
      <c r="IA19" s="64"/>
      <c r="IB19" s="64"/>
      <c r="IC19" s="64"/>
      <c r="ID19" s="64"/>
      <c r="IE19" s="64"/>
      <c r="IF19" s="64"/>
      <c r="IG19" s="64"/>
      <c r="IH19" s="64"/>
      <c r="II19" s="64"/>
      <c r="IJ19" s="64"/>
      <c r="IK19" s="64"/>
      <c r="IL19" s="64"/>
      <c r="IM19" s="64"/>
      <c r="IN19" s="64"/>
      <c r="IO19" s="64"/>
      <c r="IP19" s="64"/>
      <c r="IQ19" s="64"/>
      <c r="IR19" s="64"/>
      <c r="IS19" s="64"/>
      <c r="IT19" s="64"/>
      <c r="IU19" s="64"/>
      <c r="IV19" s="64"/>
      <c r="IW19" s="64"/>
      <c r="IX19" s="64"/>
      <c r="IY19" s="64"/>
      <c r="IZ19" s="64"/>
      <c r="JA19" s="64"/>
      <c r="JB19" s="64"/>
      <c r="JC19" s="64"/>
      <c r="JD19" s="64"/>
      <c r="JE19" s="64"/>
      <c r="JF19" s="64"/>
      <c r="JG19" s="64"/>
      <c r="JH19" s="64"/>
      <c r="JI19" s="64"/>
      <c r="JJ19" s="64"/>
      <c r="JK19" s="64"/>
      <c r="JL19" s="64"/>
      <c r="JM19" s="64"/>
      <c r="JN19" s="64"/>
      <c r="JO19" s="64"/>
      <c r="JP19" s="64"/>
      <c r="JQ19" s="64"/>
      <c r="JR19" s="64"/>
      <c r="JS19" s="64"/>
      <c r="JT19" s="64"/>
      <c r="JU19" s="64"/>
      <c r="JV19" s="64"/>
      <c r="JW19" s="64"/>
      <c r="JX19" s="64"/>
      <c r="JY19" s="64"/>
      <c r="JZ19" s="64"/>
      <c r="KA19" s="64"/>
      <c r="KB19" s="64"/>
      <c r="KC19" s="64"/>
      <c r="KD19" s="64"/>
      <c r="KE19" s="64"/>
      <c r="KF19" s="64"/>
      <c r="KG19" s="64"/>
      <c r="KH19" s="64"/>
      <c r="KI19" s="64"/>
      <c r="KJ19" s="64"/>
      <c r="KK19" s="64"/>
      <c r="KL19" s="64"/>
      <c r="KM19" s="64"/>
      <c r="KN19" s="64"/>
      <c r="KO19" s="64"/>
      <c r="KP19" s="64"/>
      <c r="KQ19" s="64"/>
      <c r="KR19" s="64"/>
      <c r="KS19" s="64"/>
      <c r="KT19" s="64"/>
      <c r="KU19" s="64"/>
      <c r="KV19" s="64"/>
      <c r="KW19" s="64"/>
      <c r="KX19" s="64"/>
      <c r="KY19" s="64"/>
      <c r="KZ19" s="64"/>
      <c r="LA19" s="64"/>
      <c r="LB19" s="64"/>
      <c r="LC19" s="64"/>
      <c r="LD19" s="64"/>
      <c r="LE19" s="64"/>
      <c r="LF19" s="64"/>
      <c r="LG19" s="64"/>
      <c r="LH19" s="64"/>
      <c r="LI19" s="64"/>
      <c r="LJ19" s="64"/>
      <c r="LK19" s="64"/>
      <c r="LL19" s="64"/>
    </row>
    <row r="20" spans="1:326" x14ac:dyDescent="0.2">
      <c r="A20" s="60" t="s">
        <v>7</v>
      </c>
      <c r="B20" s="43" t="s">
        <v>90</v>
      </c>
      <c r="C20" s="43" t="s">
        <v>8</v>
      </c>
      <c r="D20" s="61"/>
      <c r="E20" s="56"/>
      <c r="G20" s="63" t="s">
        <v>188</v>
      </c>
      <c r="H20" s="55" t="s">
        <v>219</v>
      </c>
      <c r="I20" s="70"/>
      <c r="J20" s="64"/>
      <c r="K20" s="64"/>
      <c r="L20" s="64"/>
      <c r="M20" s="64"/>
      <c r="N20" s="64"/>
      <c r="O20" s="64"/>
      <c r="P20" s="64"/>
      <c r="Q20" s="64"/>
      <c r="R20" s="64"/>
      <c r="S20" s="64"/>
      <c r="T20" s="64"/>
      <c r="U20" s="64"/>
      <c r="V20" s="64"/>
      <c r="W20" s="64"/>
      <c r="X20" s="64"/>
      <c r="Y20" s="64"/>
      <c r="Z20" s="64"/>
      <c r="AA20" s="64"/>
      <c r="AB20" s="64"/>
      <c r="AC20" s="64"/>
      <c r="AD20" s="64"/>
      <c r="AE20" s="64"/>
      <c r="AF20" s="64"/>
      <c r="AG20" s="64"/>
      <c r="AH20" s="64"/>
      <c r="AI20" s="64"/>
      <c r="AJ20" s="64"/>
      <c r="AK20" s="64"/>
      <c r="AL20" s="64"/>
      <c r="AM20" s="64"/>
      <c r="AN20" s="64"/>
      <c r="AO20" s="64"/>
      <c r="AP20" s="64"/>
      <c r="AQ20" s="64"/>
      <c r="AR20" s="64"/>
      <c r="AS20" s="64"/>
      <c r="AT20" s="64"/>
      <c r="AU20" s="64"/>
      <c r="AV20" s="64"/>
      <c r="AW20" s="64"/>
      <c r="AX20" s="64"/>
      <c r="AY20" s="64"/>
      <c r="AZ20" s="64"/>
      <c r="BA20" s="64"/>
      <c r="BB20" s="64"/>
      <c r="BC20" s="64"/>
      <c r="BD20" s="64"/>
      <c r="BE20" s="64"/>
      <c r="BF20" s="64"/>
      <c r="BG20" s="64"/>
      <c r="BH20" s="64"/>
      <c r="BI20" s="64"/>
      <c r="BJ20" s="64"/>
      <c r="BK20" s="64"/>
      <c r="BL20" s="64"/>
      <c r="BM20" s="64"/>
      <c r="BN20" s="64"/>
      <c r="BO20" s="64"/>
      <c r="BP20" s="64"/>
      <c r="BQ20" s="64"/>
      <c r="BR20" s="64"/>
      <c r="BS20" s="64"/>
      <c r="BT20" s="64"/>
      <c r="BU20" s="64"/>
      <c r="BV20" s="64"/>
      <c r="BW20" s="64"/>
      <c r="BX20" s="64"/>
      <c r="BY20" s="64"/>
      <c r="BZ20" s="64"/>
      <c r="CA20" s="64"/>
      <c r="CB20" s="64"/>
      <c r="CC20" s="64"/>
      <c r="CD20" s="64"/>
      <c r="CE20" s="64"/>
      <c r="CF20" s="64"/>
      <c r="CG20" s="64"/>
      <c r="CH20" s="64"/>
      <c r="CI20" s="64"/>
      <c r="CJ20" s="64"/>
      <c r="CK20" s="64"/>
      <c r="CL20" s="64"/>
      <c r="CM20" s="64"/>
      <c r="CN20" s="64"/>
      <c r="CO20" s="64"/>
      <c r="CP20" s="64"/>
      <c r="CQ20" s="64"/>
      <c r="CR20" s="64"/>
      <c r="CS20" s="64"/>
      <c r="CT20" s="64"/>
      <c r="CU20" s="64"/>
      <c r="CV20" s="64"/>
      <c r="CW20" s="64"/>
      <c r="CX20" s="64"/>
      <c r="CY20" s="64"/>
      <c r="CZ20" s="64"/>
      <c r="DA20" s="64"/>
      <c r="DB20" s="64"/>
      <c r="DC20" s="64"/>
      <c r="DD20" s="64"/>
      <c r="DE20" s="64"/>
      <c r="DF20" s="64"/>
      <c r="DG20" s="64"/>
      <c r="DH20" s="64"/>
      <c r="DI20" s="64"/>
      <c r="DJ20" s="64"/>
      <c r="DK20" s="64"/>
      <c r="DL20" s="64"/>
      <c r="DM20" s="64"/>
      <c r="DN20" s="64"/>
      <c r="DO20" s="64"/>
      <c r="DP20" s="64"/>
      <c r="DQ20" s="64"/>
      <c r="DR20" s="64"/>
      <c r="DS20" s="64"/>
      <c r="DT20" s="64"/>
      <c r="DU20" s="64"/>
      <c r="DV20" s="64"/>
      <c r="DW20" s="64"/>
      <c r="DX20" s="64"/>
      <c r="DY20" s="64"/>
      <c r="DZ20" s="64"/>
      <c r="EA20" s="64"/>
      <c r="EB20" s="64"/>
      <c r="EC20" s="64"/>
      <c r="ED20" s="64"/>
      <c r="EE20" s="64"/>
      <c r="EF20" s="64"/>
      <c r="EG20" s="64"/>
      <c r="EH20" s="64"/>
      <c r="EI20" s="64"/>
      <c r="EJ20" s="64"/>
      <c r="EK20" s="64"/>
      <c r="EL20" s="64"/>
      <c r="EM20" s="64"/>
      <c r="EN20" s="64"/>
      <c r="EO20" s="64"/>
      <c r="EP20" s="64"/>
      <c r="EQ20" s="64"/>
      <c r="ER20" s="64"/>
      <c r="ES20" s="64"/>
      <c r="ET20" s="64"/>
      <c r="EU20" s="64"/>
      <c r="EV20" s="64"/>
      <c r="EW20" s="64"/>
      <c r="EX20" s="64"/>
      <c r="EY20" s="64"/>
      <c r="EZ20" s="64"/>
      <c r="FA20" s="64"/>
      <c r="FB20" s="64"/>
      <c r="FC20" s="64"/>
      <c r="FD20" s="64"/>
      <c r="FE20" s="64"/>
      <c r="FF20" s="64"/>
      <c r="FG20" s="64"/>
      <c r="FH20" s="64"/>
      <c r="FI20" s="64"/>
      <c r="FJ20" s="64"/>
      <c r="FK20" s="64"/>
      <c r="FL20" s="64"/>
      <c r="FM20" s="64"/>
      <c r="FN20" s="64"/>
      <c r="FO20" s="64"/>
      <c r="FP20" s="64"/>
      <c r="FQ20" s="64"/>
      <c r="FR20" s="64"/>
      <c r="FS20" s="64"/>
      <c r="FT20" s="64"/>
      <c r="FU20" s="64"/>
      <c r="FV20" s="64"/>
      <c r="FW20" s="64"/>
      <c r="FX20" s="64"/>
      <c r="FY20" s="64"/>
      <c r="FZ20" s="64"/>
      <c r="GA20" s="64"/>
      <c r="GB20" s="64"/>
      <c r="GC20" s="64"/>
      <c r="GD20" s="64"/>
      <c r="GE20" s="64"/>
      <c r="GF20" s="64"/>
      <c r="GG20" s="64"/>
      <c r="GH20" s="64"/>
      <c r="GI20" s="64"/>
      <c r="GJ20" s="64"/>
      <c r="GK20" s="64"/>
      <c r="GL20" s="64"/>
      <c r="GM20" s="64"/>
      <c r="GN20" s="64"/>
      <c r="GO20" s="64"/>
      <c r="GP20" s="64"/>
      <c r="GQ20" s="64"/>
      <c r="GR20" s="64"/>
      <c r="GS20" s="64"/>
      <c r="GT20" s="64"/>
      <c r="GU20" s="64"/>
      <c r="GV20" s="64"/>
      <c r="GW20" s="64"/>
      <c r="GX20" s="64"/>
      <c r="GY20" s="64"/>
      <c r="GZ20" s="64"/>
      <c r="HA20" s="64"/>
      <c r="HB20" s="64"/>
      <c r="HC20" s="64"/>
      <c r="HD20" s="64"/>
      <c r="HE20" s="64"/>
      <c r="HF20" s="64"/>
      <c r="HG20" s="64"/>
      <c r="HH20" s="64"/>
      <c r="HI20" s="64"/>
      <c r="HJ20" s="64"/>
      <c r="HK20" s="64"/>
      <c r="HL20" s="64"/>
      <c r="HM20" s="64"/>
      <c r="HN20" s="64"/>
      <c r="HO20" s="64"/>
      <c r="HP20" s="64"/>
      <c r="HQ20" s="64"/>
      <c r="HR20" s="64"/>
      <c r="HS20" s="64"/>
      <c r="HT20" s="64"/>
      <c r="HU20" s="64"/>
      <c r="HV20" s="64"/>
      <c r="HW20" s="64"/>
      <c r="HX20" s="64"/>
      <c r="HY20" s="64"/>
      <c r="HZ20" s="64"/>
      <c r="IA20" s="64"/>
      <c r="IB20" s="64"/>
      <c r="IC20" s="64"/>
      <c r="ID20" s="64"/>
      <c r="IE20" s="64"/>
      <c r="IF20" s="64"/>
      <c r="IG20" s="64"/>
      <c r="IH20" s="64"/>
      <c r="II20" s="64"/>
      <c r="IJ20" s="64"/>
      <c r="IK20" s="64"/>
      <c r="IL20" s="64"/>
      <c r="IM20" s="64"/>
      <c r="IN20" s="64"/>
      <c r="IO20" s="64"/>
      <c r="IP20" s="64"/>
      <c r="IQ20" s="64"/>
      <c r="IR20" s="64"/>
      <c r="IS20" s="64"/>
      <c r="IT20" s="64"/>
      <c r="IU20" s="64"/>
      <c r="IV20" s="64"/>
      <c r="IW20" s="64"/>
      <c r="IX20" s="64"/>
      <c r="IY20" s="64"/>
      <c r="IZ20" s="64"/>
      <c r="JA20" s="64"/>
      <c r="JB20" s="64"/>
      <c r="JC20" s="64"/>
      <c r="JD20" s="64"/>
      <c r="JE20" s="64"/>
      <c r="JF20" s="64"/>
      <c r="JG20" s="64"/>
      <c r="JH20" s="64"/>
      <c r="JI20" s="64"/>
      <c r="JJ20" s="64"/>
      <c r="JK20" s="64"/>
      <c r="JL20" s="64"/>
      <c r="JM20" s="64"/>
      <c r="JN20" s="64"/>
      <c r="JO20" s="64"/>
      <c r="JP20" s="64"/>
      <c r="JQ20" s="64"/>
      <c r="JR20" s="64"/>
      <c r="JS20" s="64"/>
      <c r="JT20" s="64"/>
      <c r="JU20" s="64"/>
      <c r="JV20" s="64"/>
      <c r="JW20" s="64"/>
      <c r="JX20" s="64"/>
      <c r="JY20" s="64"/>
      <c r="JZ20" s="64"/>
      <c r="KA20" s="64"/>
      <c r="KB20" s="64"/>
      <c r="KC20" s="64"/>
      <c r="KD20" s="64"/>
      <c r="KE20" s="64"/>
      <c r="KF20" s="64"/>
      <c r="KG20" s="64"/>
      <c r="KH20" s="64"/>
      <c r="KI20" s="64"/>
      <c r="KJ20" s="64"/>
      <c r="KK20" s="64"/>
      <c r="KL20" s="64"/>
      <c r="KM20" s="64"/>
      <c r="KN20" s="64"/>
      <c r="KO20" s="64"/>
      <c r="KP20" s="64"/>
      <c r="KQ20" s="64"/>
      <c r="KR20" s="64"/>
      <c r="KS20" s="64"/>
      <c r="KT20" s="64"/>
      <c r="KU20" s="64"/>
      <c r="KV20" s="64"/>
      <c r="KW20" s="64"/>
      <c r="KX20" s="64"/>
      <c r="KY20" s="64"/>
      <c r="KZ20" s="64"/>
      <c r="LA20" s="64"/>
      <c r="LB20" s="64"/>
      <c r="LC20" s="64"/>
      <c r="LD20" s="64"/>
      <c r="LE20" s="64"/>
      <c r="LF20" s="64"/>
      <c r="LG20" s="64"/>
      <c r="LH20" s="64"/>
      <c r="LI20" s="64"/>
      <c r="LJ20" s="64"/>
      <c r="LK20" s="64"/>
      <c r="LL20" s="64"/>
    </row>
    <row r="21" spans="1:326" x14ac:dyDescent="0.2">
      <c r="A21" s="60" t="s">
        <v>84</v>
      </c>
      <c r="B21" s="43" t="s">
        <v>91</v>
      </c>
      <c r="C21" s="43" t="s">
        <v>14</v>
      </c>
      <c r="D21" s="71">
        <v>0</v>
      </c>
      <c r="E21" s="56"/>
      <c r="G21" s="63" t="s">
        <v>196</v>
      </c>
      <c r="H21" s="63" t="s">
        <v>224</v>
      </c>
      <c r="I21" s="68"/>
      <c r="J21" s="59"/>
      <c r="K21" s="59"/>
      <c r="L21" s="59"/>
      <c r="M21" s="59"/>
      <c r="N21" s="59"/>
      <c r="O21" s="59"/>
      <c r="P21" s="59"/>
      <c r="Q21" s="59"/>
      <c r="R21" s="59"/>
      <c r="S21" s="59"/>
      <c r="T21" s="59"/>
      <c r="U21" s="59"/>
      <c r="V21" s="59"/>
      <c r="W21" s="59"/>
      <c r="X21" s="59"/>
      <c r="Y21" s="59"/>
      <c r="Z21" s="59"/>
      <c r="AA21" s="59"/>
      <c r="AB21" s="59"/>
      <c r="AC21" s="59"/>
      <c r="AD21" s="59"/>
      <c r="AE21" s="59"/>
      <c r="AF21" s="59"/>
      <c r="AG21" s="59"/>
      <c r="AH21" s="59"/>
      <c r="AI21" s="59"/>
      <c r="AJ21" s="59"/>
      <c r="AK21" s="59"/>
      <c r="AL21" s="59"/>
      <c r="AM21" s="59"/>
      <c r="AN21" s="59"/>
      <c r="AO21" s="59"/>
      <c r="AP21" s="59"/>
      <c r="AQ21" s="59"/>
      <c r="AR21" s="59"/>
      <c r="AS21" s="59"/>
      <c r="AT21" s="59"/>
      <c r="AU21" s="59"/>
      <c r="AV21" s="59"/>
      <c r="AW21" s="59"/>
      <c r="AX21" s="59"/>
      <c r="AY21" s="59"/>
      <c r="AZ21" s="59"/>
      <c r="BA21" s="59"/>
      <c r="BB21" s="59"/>
      <c r="BC21" s="59"/>
      <c r="BD21" s="59"/>
      <c r="BE21" s="59"/>
      <c r="BF21" s="59"/>
      <c r="BG21" s="59"/>
      <c r="BH21" s="59"/>
      <c r="BI21" s="59"/>
      <c r="BJ21" s="59"/>
      <c r="BK21" s="59"/>
      <c r="BL21" s="59"/>
      <c r="BM21" s="59"/>
      <c r="BN21" s="59"/>
      <c r="BO21" s="59"/>
      <c r="BP21" s="59"/>
      <c r="BQ21" s="59"/>
      <c r="BR21" s="59"/>
      <c r="BS21" s="59"/>
      <c r="BT21" s="59"/>
      <c r="BU21" s="59"/>
      <c r="BV21" s="59"/>
      <c r="BW21" s="64"/>
      <c r="BX21" s="64"/>
      <c r="BY21" s="64"/>
      <c r="BZ21" s="64"/>
      <c r="CA21" s="64"/>
      <c r="CB21" s="64"/>
      <c r="CC21" s="64"/>
      <c r="CD21" s="64"/>
      <c r="CE21" s="64"/>
      <c r="CF21" s="64"/>
      <c r="CG21" s="64"/>
      <c r="CH21" s="64"/>
      <c r="CI21" s="64"/>
      <c r="CJ21" s="64"/>
      <c r="CK21" s="64"/>
      <c r="CL21" s="64"/>
      <c r="CM21" s="64"/>
      <c r="CN21" s="64"/>
      <c r="CO21" s="64"/>
      <c r="CP21" s="64"/>
      <c r="CQ21" s="64"/>
      <c r="CR21" s="64"/>
      <c r="CS21" s="64"/>
      <c r="CT21" s="64"/>
      <c r="CU21" s="64"/>
      <c r="CV21" s="64"/>
      <c r="CW21" s="64"/>
      <c r="CX21" s="64"/>
      <c r="CY21" s="64"/>
      <c r="CZ21" s="64"/>
      <c r="DA21" s="64"/>
      <c r="DB21" s="64"/>
      <c r="DC21" s="64"/>
      <c r="DD21" s="64"/>
      <c r="DE21" s="64"/>
      <c r="DF21" s="64"/>
      <c r="DG21" s="64"/>
      <c r="DH21" s="64"/>
      <c r="DI21" s="64"/>
      <c r="DJ21" s="64"/>
      <c r="DK21" s="64"/>
      <c r="DL21" s="64"/>
      <c r="DM21" s="64"/>
      <c r="DN21" s="64"/>
      <c r="DO21" s="64"/>
      <c r="DP21" s="64"/>
      <c r="DQ21" s="64"/>
      <c r="DR21" s="64"/>
      <c r="DS21" s="64"/>
      <c r="DT21" s="64"/>
      <c r="DU21" s="64"/>
      <c r="DV21" s="64"/>
      <c r="DW21" s="64"/>
      <c r="DX21" s="64"/>
      <c r="DY21" s="64"/>
      <c r="DZ21" s="64"/>
      <c r="EA21" s="64"/>
      <c r="EB21" s="64"/>
      <c r="EC21" s="64"/>
      <c r="ED21" s="64"/>
      <c r="EE21" s="64"/>
      <c r="EF21" s="64"/>
      <c r="EG21" s="64"/>
      <c r="EH21" s="64"/>
      <c r="EI21" s="64"/>
      <c r="EJ21" s="64"/>
      <c r="EK21" s="64"/>
      <c r="EL21" s="64"/>
      <c r="EM21" s="64"/>
      <c r="EN21" s="64"/>
      <c r="EO21" s="64"/>
      <c r="EP21" s="64"/>
      <c r="EQ21" s="64"/>
      <c r="ER21" s="64"/>
      <c r="ES21" s="64"/>
      <c r="ET21" s="64"/>
      <c r="EU21" s="64"/>
      <c r="EV21" s="64"/>
      <c r="EW21" s="64"/>
      <c r="EX21" s="64"/>
      <c r="EY21" s="64"/>
      <c r="EZ21" s="64"/>
      <c r="FA21" s="64"/>
      <c r="FB21" s="64"/>
      <c r="FC21" s="64"/>
      <c r="FD21" s="64"/>
      <c r="FE21" s="64"/>
      <c r="FF21" s="64"/>
      <c r="FG21" s="64"/>
      <c r="FH21" s="64"/>
      <c r="FI21" s="64"/>
      <c r="FJ21" s="64"/>
      <c r="FK21" s="64"/>
      <c r="FL21" s="64"/>
      <c r="FM21" s="64"/>
      <c r="FN21" s="64"/>
      <c r="FO21" s="64"/>
      <c r="FP21" s="64"/>
      <c r="FQ21" s="64"/>
      <c r="FR21" s="64"/>
      <c r="FS21" s="64"/>
      <c r="FT21" s="64"/>
      <c r="FU21" s="64"/>
      <c r="FV21" s="64"/>
      <c r="FW21" s="64"/>
      <c r="FX21" s="64"/>
      <c r="FY21" s="64"/>
      <c r="FZ21" s="64"/>
      <c r="GA21" s="64"/>
      <c r="GB21" s="64"/>
      <c r="GC21" s="64"/>
      <c r="GD21" s="64"/>
      <c r="GE21" s="64"/>
      <c r="GF21" s="64"/>
      <c r="GG21" s="64"/>
      <c r="GH21" s="64"/>
      <c r="GI21" s="64"/>
      <c r="GJ21" s="64"/>
      <c r="GK21" s="64"/>
      <c r="GL21" s="64"/>
      <c r="GM21" s="64"/>
      <c r="GN21" s="64"/>
      <c r="GO21" s="64"/>
      <c r="GP21" s="64"/>
      <c r="GQ21" s="64"/>
      <c r="GR21" s="64"/>
      <c r="GS21" s="64"/>
      <c r="GT21" s="64"/>
      <c r="GU21" s="64"/>
      <c r="GV21" s="64"/>
      <c r="GW21" s="64"/>
      <c r="GX21" s="64"/>
      <c r="GY21" s="64"/>
      <c r="GZ21" s="64"/>
      <c r="HA21" s="64"/>
      <c r="HB21" s="64"/>
      <c r="HC21" s="64"/>
      <c r="HD21" s="64"/>
      <c r="HE21" s="64"/>
      <c r="HF21" s="64"/>
      <c r="HG21" s="64"/>
      <c r="HH21" s="64"/>
      <c r="HI21" s="64"/>
      <c r="HJ21" s="64"/>
      <c r="HK21" s="64"/>
      <c r="HL21" s="64"/>
      <c r="HM21" s="64"/>
      <c r="HN21" s="64"/>
      <c r="HO21" s="64"/>
      <c r="HP21" s="64"/>
      <c r="HQ21" s="64"/>
      <c r="HR21" s="64"/>
      <c r="HS21" s="64"/>
      <c r="HT21" s="64"/>
      <c r="HU21" s="64"/>
      <c r="HV21" s="64"/>
      <c r="HW21" s="64"/>
      <c r="HX21" s="64"/>
      <c r="HY21" s="64"/>
      <c r="HZ21" s="64"/>
      <c r="IA21" s="64"/>
      <c r="IB21" s="64"/>
      <c r="IC21" s="64"/>
      <c r="ID21" s="64"/>
      <c r="IE21" s="64"/>
      <c r="IF21" s="64"/>
      <c r="IG21" s="64"/>
      <c r="IH21" s="64"/>
      <c r="II21" s="64"/>
      <c r="IJ21" s="64"/>
      <c r="IK21" s="64"/>
      <c r="IL21" s="64"/>
      <c r="IM21" s="64"/>
      <c r="IN21" s="64"/>
      <c r="IO21" s="64"/>
      <c r="IP21" s="64"/>
      <c r="IQ21" s="64"/>
      <c r="IR21" s="64"/>
      <c r="IS21" s="64"/>
      <c r="IT21" s="64"/>
      <c r="IU21" s="64"/>
      <c r="IV21" s="64"/>
      <c r="IW21" s="64"/>
      <c r="IX21" s="64"/>
      <c r="IY21" s="64"/>
      <c r="IZ21" s="64"/>
      <c r="JA21" s="64"/>
      <c r="JB21" s="64"/>
      <c r="JC21" s="64"/>
      <c r="JD21" s="64"/>
      <c r="JE21" s="64"/>
      <c r="JF21" s="64"/>
      <c r="JG21" s="64"/>
      <c r="JH21" s="64"/>
      <c r="JI21" s="64"/>
      <c r="JJ21" s="64"/>
      <c r="JK21" s="64"/>
      <c r="JL21" s="64"/>
      <c r="JM21" s="64"/>
      <c r="JN21" s="64"/>
      <c r="JO21" s="64"/>
      <c r="JP21" s="64"/>
      <c r="JQ21" s="64"/>
      <c r="JR21" s="64"/>
      <c r="JS21" s="64"/>
      <c r="JT21" s="64"/>
      <c r="JU21" s="64"/>
      <c r="JV21" s="64"/>
      <c r="JW21" s="64"/>
      <c r="JX21" s="64"/>
      <c r="JY21" s="64"/>
      <c r="JZ21" s="64"/>
      <c r="KA21" s="64"/>
      <c r="KB21" s="64"/>
      <c r="KC21" s="64"/>
      <c r="KD21" s="64"/>
      <c r="KE21" s="64"/>
      <c r="KF21" s="64"/>
      <c r="KG21" s="64"/>
      <c r="KH21" s="64"/>
      <c r="KI21" s="64"/>
      <c r="KJ21" s="64"/>
      <c r="KK21" s="64"/>
      <c r="KL21" s="64"/>
      <c r="KM21" s="64"/>
      <c r="KN21" s="64"/>
      <c r="KO21" s="64"/>
      <c r="KP21" s="64"/>
      <c r="KQ21" s="64"/>
      <c r="KR21" s="64"/>
      <c r="KS21" s="64"/>
      <c r="KT21" s="64"/>
      <c r="KU21" s="64"/>
      <c r="KV21" s="64"/>
      <c r="KW21" s="64"/>
      <c r="KX21" s="64"/>
      <c r="KY21" s="64"/>
      <c r="KZ21" s="64"/>
      <c r="LA21" s="64"/>
      <c r="LB21" s="64"/>
      <c r="LC21" s="64"/>
      <c r="LD21" s="64"/>
      <c r="LE21" s="64"/>
      <c r="LF21" s="64"/>
      <c r="LG21" s="64"/>
      <c r="LH21" s="64"/>
      <c r="LI21" s="64"/>
      <c r="LJ21" s="64"/>
      <c r="LK21" s="64"/>
      <c r="LL21" s="64"/>
    </row>
    <row r="22" spans="1:326" x14ac:dyDescent="0.2">
      <c r="A22" s="60" t="s">
        <v>74</v>
      </c>
      <c r="B22" s="72" t="s">
        <v>75</v>
      </c>
      <c r="C22" s="43" t="s">
        <v>76</v>
      </c>
      <c r="D22" s="73"/>
      <c r="E22" s="56"/>
      <c r="G22" s="63" t="s">
        <v>198</v>
      </c>
      <c r="H22" s="63" t="s">
        <v>223</v>
      </c>
      <c r="I22" s="68"/>
      <c r="J22" s="59"/>
      <c r="K22" s="59"/>
      <c r="L22" s="59"/>
      <c r="M22" s="59"/>
      <c r="N22" s="59"/>
      <c r="O22" s="59"/>
      <c r="P22" s="59"/>
      <c r="Q22" s="59"/>
      <c r="R22" s="59"/>
      <c r="S22" s="59"/>
      <c r="T22" s="59"/>
      <c r="U22" s="59"/>
      <c r="V22" s="59"/>
      <c r="W22" s="59"/>
      <c r="X22" s="59"/>
      <c r="Y22" s="59"/>
      <c r="Z22" s="59"/>
      <c r="AA22" s="59"/>
      <c r="AB22" s="59"/>
      <c r="AC22" s="59"/>
      <c r="AD22" s="59"/>
      <c r="AE22" s="59"/>
      <c r="AF22" s="59"/>
      <c r="AG22" s="59"/>
      <c r="AH22" s="59"/>
      <c r="AI22" s="59"/>
      <c r="AJ22" s="59"/>
      <c r="AK22" s="59"/>
      <c r="AL22" s="59"/>
      <c r="AM22" s="59"/>
      <c r="AN22" s="59"/>
      <c r="AO22" s="59"/>
      <c r="AP22" s="59"/>
      <c r="AQ22" s="59"/>
      <c r="AR22" s="59"/>
      <c r="AS22" s="59"/>
      <c r="AT22" s="59"/>
      <c r="AU22" s="59"/>
      <c r="AV22" s="59"/>
      <c r="AW22" s="59"/>
      <c r="AX22" s="59"/>
      <c r="AY22" s="59"/>
      <c r="AZ22" s="59"/>
      <c r="BA22" s="59"/>
      <c r="BB22" s="59"/>
      <c r="BC22" s="59"/>
      <c r="BD22" s="59"/>
      <c r="BE22" s="59"/>
      <c r="BF22" s="59"/>
      <c r="BG22" s="59"/>
      <c r="BH22" s="59"/>
      <c r="BI22" s="59"/>
      <c r="BJ22" s="59"/>
      <c r="BK22" s="59"/>
      <c r="BL22" s="59"/>
      <c r="BM22" s="59"/>
      <c r="BN22" s="59"/>
      <c r="BO22" s="59"/>
      <c r="BP22" s="59"/>
      <c r="BQ22" s="59"/>
      <c r="BR22" s="59"/>
      <c r="BS22" s="59"/>
      <c r="BT22" s="59"/>
      <c r="BU22" s="59"/>
      <c r="BV22" s="59"/>
      <c r="BW22" s="64"/>
      <c r="BX22" s="64"/>
      <c r="BY22" s="64"/>
      <c r="BZ22" s="64"/>
      <c r="CA22" s="64"/>
      <c r="CB22" s="64"/>
      <c r="CC22" s="64"/>
      <c r="CD22" s="64"/>
      <c r="CE22" s="64"/>
      <c r="CF22" s="64"/>
      <c r="CG22" s="64"/>
      <c r="CH22" s="64"/>
      <c r="CI22" s="64"/>
      <c r="CJ22" s="64"/>
      <c r="CK22" s="64"/>
      <c r="CL22" s="64"/>
      <c r="CM22" s="64"/>
      <c r="CN22" s="64"/>
      <c r="CO22" s="64"/>
      <c r="CP22" s="64"/>
      <c r="CQ22" s="64"/>
      <c r="CR22" s="64"/>
      <c r="CS22" s="64"/>
      <c r="CT22" s="64"/>
      <c r="CU22" s="64"/>
      <c r="CV22" s="64"/>
      <c r="CW22" s="64"/>
      <c r="CX22" s="64"/>
      <c r="CY22" s="64"/>
      <c r="CZ22" s="64"/>
      <c r="DA22" s="64"/>
      <c r="DB22" s="64"/>
      <c r="DC22" s="64"/>
      <c r="DD22" s="64"/>
      <c r="DE22" s="64"/>
      <c r="DF22" s="64"/>
      <c r="DG22" s="64"/>
      <c r="DH22" s="64"/>
      <c r="DI22" s="64"/>
      <c r="DJ22" s="64"/>
      <c r="DK22" s="64"/>
      <c r="DL22" s="64"/>
      <c r="DM22" s="64"/>
      <c r="DN22" s="64"/>
      <c r="DO22" s="64"/>
      <c r="DP22" s="64"/>
      <c r="DQ22" s="64"/>
      <c r="DR22" s="64"/>
      <c r="DS22" s="64"/>
      <c r="DT22" s="64"/>
      <c r="DU22" s="64"/>
      <c r="DV22" s="64"/>
      <c r="DW22" s="64"/>
      <c r="DX22" s="64"/>
      <c r="DY22" s="64"/>
      <c r="DZ22" s="64"/>
      <c r="EA22" s="64"/>
      <c r="EB22" s="64"/>
      <c r="EC22" s="64"/>
      <c r="ED22" s="64"/>
      <c r="EE22" s="64"/>
      <c r="EF22" s="64"/>
      <c r="EG22" s="64"/>
      <c r="EH22" s="64"/>
      <c r="EI22" s="64"/>
      <c r="EJ22" s="64"/>
      <c r="EK22" s="64"/>
      <c r="EL22" s="64"/>
      <c r="EM22" s="64"/>
      <c r="EN22" s="64"/>
      <c r="EO22" s="64"/>
      <c r="EP22" s="64"/>
      <c r="EQ22" s="64"/>
      <c r="ER22" s="64"/>
      <c r="ES22" s="64"/>
      <c r="ET22" s="64"/>
      <c r="EU22" s="64"/>
      <c r="EV22" s="64"/>
      <c r="EW22" s="64"/>
      <c r="EX22" s="64"/>
      <c r="EY22" s="64"/>
      <c r="EZ22" s="64"/>
      <c r="FA22" s="64"/>
      <c r="FB22" s="64"/>
      <c r="FC22" s="64"/>
      <c r="FD22" s="64"/>
      <c r="FE22" s="64"/>
      <c r="FF22" s="64"/>
      <c r="FG22" s="64"/>
      <c r="FH22" s="64"/>
      <c r="FI22" s="64"/>
      <c r="FJ22" s="64"/>
      <c r="FK22" s="64"/>
      <c r="FL22" s="64"/>
      <c r="FM22" s="64"/>
      <c r="FN22" s="64"/>
      <c r="FO22" s="64"/>
      <c r="FP22" s="64"/>
      <c r="FQ22" s="64"/>
      <c r="FR22" s="64"/>
      <c r="FS22" s="64"/>
      <c r="FT22" s="64"/>
      <c r="FU22" s="64"/>
      <c r="FV22" s="64"/>
      <c r="FW22" s="64"/>
      <c r="FX22" s="64"/>
      <c r="FY22" s="64"/>
      <c r="FZ22" s="64"/>
      <c r="GA22" s="64"/>
      <c r="GB22" s="64"/>
      <c r="GC22" s="64"/>
      <c r="GD22" s="64"/>
      <c r="GE22" s="64"/>
      <c r="GF22" s="64"/>
      <c r="GG22" s="64"/>
      <c r="GH22" s="64"/>
      <c r="GI22" s="64"/>
      <c r="GJ22" s="64"/>
      <c r="GK22" s="64"/>
      <c r="GL22" s="64"/>
      <c r="GM22" s="64"/>
      <c r="GN22" s="64"/>
      <c r="GO22" s="64"/>
      <c r="GP22" s="64"/>
      <c r="GQ22" s="64"/>
      <c r="GR22" s="64"/>
      <c r="GS22" s="64"/>
      <c r="GT22" s="64"/>
      <c r="GU22" s="64"/>
      <c r="GV22" s="64"/>
      <c r="GW22" s="64"/>
      <c r="GX22" s="64"/>
      <c r="GY22" s="64"/>
      <c r="GZ22" s="64"/>
      <c r="HA22" s="64"/>
      <c r="HB22" s="64"/>
      <c r="HC22" s="64"/>
      <c r="HD22" s="64"/>
      <c r="HE22" s="64"/>
      <c r="HF22" s="64"/>
      <c r="HG22" s="64"/>
      <c r="HH22" s="64"/>
      <c r="HI22" s="64"/>
      <c r="HJ22" s="64"/>
      <c r="HK22" s="64"/>
      <c r="HL22" s="64"/>
      <c r="HM22" s="64"/>
      <c r="HN22" s="64"/>
      <c r="HO22" s="64"/>
      <c r="HP22" s="64"/>
      <c r="HQ22" s="64"/>
      <c r="HR22" s="64"/>
      <c r="HS22" s="64"/>
      <c r="HT22" s="64"/>
      <c r="HU22" s="64"/>
      <c r="HV22" s="64"/>
      <c r="HW22" s="64"/>
      <c r="HX22" s="64"/>
      <c r="HY22" s="64"/>
      <c r="HZ22" s="64"/>
      <c r="IA22" s="64"/>
      <c r="IB22" s="64"/>
      <c r="IC22" s="64"/>
      <c r="ID22" s="64"/>
      <c r="IE22" s="64"/>
      <c r="IF22" s="64"/>
      <c r="IG22" s="64"/>
      <c r="IH22" s="64"/>
      <c r="II22" s="64"/>
      <c r="IJ22" s="64"/>
      <c r="IK22" s="64"/>
      <c r="IL22" s="64"/>
      <c r="IM22" s="64"/>
      <c r="IN22" s="64"/>
      <c r="IO22" s="64"/>
      <c r="IP22" s="64"/>
      <c r="IQ22" s="64"/>
      <c r="IR22" s="64"/>
      <c r="IS22" s="64"/>
      <c r="IT22" s="64"/>
      <c r="IU22" s="64"/>
      <c r="IV22" s="64"/>
      <c r="IW22" s="64"/>
      <c r="IX22" s="64"/>
      <c r="IY22" s="64"/>
      <c r="IZ22" s="64"/>
      <c r="JA22" s="64"/>
      <c r="JB22" s="64"/>
      <c r="JC22" s="64"/>
      <c r="JD22" s="64"/>
      <c r="JE22" s="64"/>
      <c r="JF22" s="64"/>
      <c r="JG22" s="64"/>
      <c r="JH22" s="64"/>
      <c r="JI22" s="64"/>
      <c r="JJ22" s="64"/>
      <c r="JK22" s="64"/>
      <c r="JL22" s="64"/>
      <c r="JM22" s="64"/>
      <c r="JN22" s="64"/>
      <c r="JO22" s="64"/>
      <c r="JP22" s="64"/>
      <c r="JQ22" s="64"/>
      <c r="JR22" s="64"/>
      <c r="JS22" s="64"/>
      <c r="JT22" s="64"/>
      <c r="JU22" s="64"/>
      <c r="JV22" s="64"/>
      <c r="JW22" s="64"/>
      <c r="JX22" s="64"/>
      <c r="JY22" s="64"/>
      <c r="JZ22" s="64"/>
      <c r="KA22" s="64"/>
      <c r="KB22" s="64"/>
      <c r="KC22" s="64"/>
      <c r="KD22" s="64"/>
      <c r="KE22" s="64"/>
      <c r="KF22" s="64"/>
      <c r="KG22" s="64"/>
      <c r="KH22" s="64"/>
      <c r="KI22" s="64"/>
      <c r="KJ22" s="64"/>
      <c r="KK22" s="64"/>
      <c r="KL22" s="64"/>
      <c r="KM22" s="64"/>
      <c r="KN22" s="64"/>
      <c r="KO22" s="64"/>
      <c r="KP22" s="64"/>
      <c r="KQ22" s="64"/>
      <c r="KR22" s="64"/>
      <c r="KS22" s="64"/>
      <c r="KT22" s="64"/>
      <c r="KU22" s="64"/>
      <c r="KV22" s="64"/>
      <c r="KW22" s="64"/>
      <c r="KX22" s="64"/>
      <c r="KY22" s="64"/>
      <c r="KZ22" s="64"/>
      <c r="LA22" s="64"/>
      <c r="LB22" s="64"/>
      <c r="LC22" s="64"/>
      <c r="LD22" s="64"/>
      <c r="LE22" s="64"/>
      <c r="LF22" s="64"/>
      <c r="LG22" s="64"/>
      <c r="LH22" s="64"/>
      <c r="LI22" s="64"/>
      <c r="LJ22" s="64"/>
      <c r="LK22" s="64"/>
      <c r="LL22" s="64"/>
    </row>
    <row r="23" spans="1:326" x14ac:dyDescent="0.2">
      <c r="A23" s="60" t="s">
        <v>77</v>
      </c>
      <c r="B23" s="43" t="s">
        <v>92</v>
      </c>
      <c r="C23" s="43" t="s">
        <v>228</v>
      </c>
      <c r="D23" s="71">
        <v>0</v>
      </c>
      <c r="E23" s="56"/>
      <c r="G23" s="63" t="s">
        <v>197</v>
      </c>
      <c r="H23" s="63" t="s">
        <v>225</v>
      </c>
      <c r="I23" s="63" t="s">
        <v>229</v>
      </c>
      <c r="J23" s="59"/>
      <c r="K23" s="59"/>
      <c r="L23" s="59"/>
      <c r="M23" s="59"/>
      <c r="N23" s="59"/>
      <c r="O23" s="59"/>
      <c r="P23" s="59"/>
      <c r="Q23" s="59"/>
      <c r="R23" s="59"/>
      <c r="S23" s="59"/>
      <c r="T23" s="59"/>
      <c r="U23" s="59"/>
      <c r="V23" s="59"/>
      <c r="W23" s="59"/>
      <c r="X23" s="59"/>
      <c r="Y23" s="59"/>
      <c r="Z23" s="59"/>
      <c r="AA23" s="59"/>
      <c r="AB23" s="59"/>
      <c r="AC23" s="59"/>
      <c r="AD23" s="59"/>
      <c r="AE23" s="59"/>
      <c r="AF23" s="59"/>
      <c r="AG23" s="59"/>
      <c r="AH23" s="59"/>
      <c r="AI23" s="59"/>
      <c r="AJ23" s="59"/>
      <c r="AK23" s="59"/>
      <c r="AL23" s="59"/>
      <c r="AM23" s="59"/>
      <c r="AN23" s="59"/>
      <c r="AO23" s="59"/>
      <c r="AP23" s="59"/>
      <c r="AQ23" s="59"/>
      <c r="AR23" s="59"/>
      <c r="AS23" s="59"/>
      <c r="AT23" s="59"/>
      <c r="AU23" s="59"/>
      <c r="AV23" s="59"/>
      <c r="AW23" s="59"/>
      <c r="AX23" s="59"/>
      <c r="AY23" s="59"/>
      <c r="AZ23" s="59"/>
      <c r="BA23" s="59"/>
      <c r="BB23" s="59"/>
      <c r="BC23" s="59"/>
      <c r="BD23" s="59"/>
      <c r="BE23" s="59"/>
      <c r="BF23" s="59"/>
      <c r="BG23" s="59"/>
      <c r="BH23" s="59"/>
      <c r="BI23" s="59"/>
      <c r="BJ23" s="59"/>
      <c r="BK23" s="59"/>
      <c r="BL23" s="59"/>
      <c r="BM23" s="59"/>
      <c r="BN23" s="59"/>
      <c r="BO23" s="59"/>
      <c r="BP23" s="59"/>
      <c r="BQ23" s="59"/>
      <c r="BR23" s="59"/>
      <c r="BS23" s="59"/>
      <c r="BT23" s="59"/>
      <c r="BU23" s="59"/>
      <c r="BV23" s="59"/>
      <c r="BW23" s="64"/>
      <c r="BX23" s="64"/>
      <c r="BY23" s="64"/>
      <c r="BZ23" s="64"/>
      <c r="CA23" s="64"/>
      <c r="CB23" s="64"/>
      <c r="CC23" s="64"/>
      <c r="CD23" s="64"/>
      <c r="CE23" s="64"/>
      <c r="CF23" s="64"/>
      <c r="CG23" s="64"/>
      <c r="CH23" s="64"/>
      <c r="CI23" s="64"/>
      <c r="CJ23" s="64"/>
      <c r="CK23" s="64"/>
      <c r="CL23" s="64"/>
      <c r="CM23" s="64"/>
      <c r="CN23" s="64"/>
      <c r="CO23" s="64"/>
      <c r="CP23" s="64"/>
      <c r="CQ23" s="64"/>
      <c r="CR23" s="64"/>
      <c r="CS23" s="64"/>
      <c r="CT23" s="64"/>
      <c r="CU23" s="64"/>
      <c r="CV23" s="64"/>
      <c r="CW23" s="64"/>
      <c r="CX23" s="64"/>
      <c r="CY23" s="64"/>
      <c r="CZ23" s="64"/>
      <c r="DA23" s="64"/>
      <c r="DB23" s="64"/>
      <c r="DC23" s="64"/>
      <c r="DD23" s="64"/>
      <c r="DE23" s="64"/>
      <c r="DF23" s="64"/>
      <c r="DG23" s="64"/>
      <c r="DH23" s="64"/>
      <c r="DI23" s="64"/>
      <c r="DJ23" s="64"/>
      <c r="DK23" s="64"/>
      <c r="DL23" s="64"/>
      <c r="DM23" s="64"/>
      <c r="DN23" s="64"/>
      <c r="DO23" s="64"/>
      <c r="DP23" s="64"/>
      <c r="DQ23" s="64"/>
      <c r="DR23" s="64"/>
      <c r="DS23" s="64"/>
      <c r="DT23" s="64"/>
      <c r="DU23" s="64"/>
      <c r="DV23" s="64"/>
      <c r="DW23" s="64"/>
      <c r="DX23" s="64"/>
      <c r="DY23" s="64"/>
      <c r="DZ23" s="64"/>
      <c r="EA23" s="64"/>
      <c r="EB23" s="64"/>
      <c r="EC23" s="64"/>
      <c r="ED23" s="64"/>
      <c r="EE23" s="64"/>
      <c r="EF23" s="64"/>
      <c r="EG23" s="64"/>
      <c r="EH23" s="64"/>
      <c r="EI23" s="64"/>
      <c r="EJ23" s="64"/>
      <c r="EK23" s="64"/>
      <c r="EL23" s="64"/>
      <c r="EM23" s="64"/>
      <c r="EN23" s="64"/>
      <c r="EO23" s="64"/>
      <c r="EP23" s="64"/>
      <c r="EQ23" s="64"/>
      <c r="ER23" s="64"/>
      <c r="ES23" s="64"/>
      <c r="ET23" s="64"/>
      <c r="EU23" s="64"/>
      <c r="EV23" s="64"/>
      <c r="EW23" s="64"/>
      <c r="EX23" s="64"/>
      <c r="EY23" s="64"/>
      <c r="EZ23" s="64"/>
      <c r="FA23" s="64"/>
      <c r="FB23" s="64"/>
      <c r="FC23" s="64"/>
      <c r="FD23" s="64"/>
      <c r="FE23" s="64"/>
      <c r="FF23" s="64"/>
      <c r="FG23" s="64"/>
      <c r="FH23" s="64"/>
      <c r="FI23" s="64"/>
      <c r="FJ23" s="64"/>
      <c r="FK23" s="64"/>
      <c r="FL23" s="64"/>
      <c r="FM23" s="64"/>
      <c r="FN23" s="64"/>
      <c r="FO23" s="64"/>
      <c r="FP23" s="64"/>
      <c r="FQ23" s="64"/>
      <c r="FR23" s="64"/>
      <c r="FS23" s="64"/>
      <c r="FT23" s="64"/>
      <c r="FU23" s="64"/>
      <c r="FV23" s="64"/>
      <c r="FW23" s="64"/>
      <c r="FX23" s="64"/>
      <c r="FY23" s="64"/>
      <c r="FZ23" s="64"/>
      <c r="GA23" s="64"/>
      <c r="GB23" s="64"/>
      <c r="GC23" s="64"/>
      <c r="GD23" s="64"/>
      <c r="GE23" s="64"/>
      <c r="GF23" s="64"/>
      <c r="GG23" s="64"/>
      <c r="GH23" s="64"/>
      <c r="GI23" s="64"/>
      <c r="GJ23" s="64"/>
      <c r="GK23" s="64"/>
      <c r="GL23" s="64"/>
      <c r="GM23" s="64"/>
      <c r="GN23" s="64"/>
      <c r="GO23" s="64"/>
      <c r="GP23" s="64"/>
      <c r="GQ23" s="64"/>
      <c r="GR23" s="64"/>
      <c r="GS23" s="64"/>
      <c r="GT23" s="64"/>
      <c r="GU23" s="64"/>
      <c r="GV23" s="64"/>
      <c r="GW23" s="64"/>
      <c r="GX23" s="64"/>
      <c r="GY23" s="64"/>
      <c r="GZ23" s="64"/>
      <c r="HA23" s="64"/>
      <c r="HB23" s="64"/>
      <c r="HC23" s="64"/>
      <c r="HD23" s="64"/>
      <c r="HE23" s="64"/>
      <c r="HF23" s="64"/>
      <c r="HG23" s="64"/>
      <c r="HH23" s="64"/>
      <c r="HI23" s="64"/>
      <c r="HJ23" s="64"/>
      <c r="HK23" s="64"/>
      <c r="HL23" s="64"/>
      <c r="HM23" s="64"/>
      <c r="HN23" s="64"/>
      <c r="HO23" s="64"/>
      <c r="HP23" s="64"/>
      <c r="HQ23" s="64"/>
      <c r="HR23" s="64"/>
      <c r="HS23" s="64"/>
      <c r="HT23" s="64"/>
      <c r="HU23" s="64"/>
      <c r="HV23" s="64"/>
      <c r="HW23" s="64"/>
      <c r="HX23" s="64"/>
      <c r="HY23" s="64"/>
      <c r="HZ23" s="64"/>
      <c r="IA23" s="64"/>
      <c r="IB23" s="64"/>
      <c r="IC23" s="64"/>
      <c r="ID23" s="64"/>
      <c r="IE23" s="64"/>
      <c r="IF23" s="64"/>
      <c r="IG23" s="64"/>
      <c r="IH23" s="64"/>
      <c r="II23" s="64"/>
      <c r="IJ23" s="64"/>
      <c r="IK23" s="64"/>
      <c r="IL23" s="64"/>
      <c r="IM23" s="64"/>
      <c r="IN23" s="64"/>
      <c r="IO23" s="64"/>
      <c r="IP23" s="64"/>
      <c r="IQ23" s="64"/>
      <c r="IR23" s="64"/>
      <c r="IS23" s="64"/>
      <c r="IT23" s="64"/>
      <c r="IU23" s="64"/>
      <c r="IV23" s="64"/>
      <c r="IW23" s="64"/>
      <c r="IX23" s="64"/>
      <c r="IY23" s="64"/>
      <c r="IZ23" s="64"/>
      <c r="JA23" s="64"/>
      <c r="JB23" s="64"/>
      <c r="JC23" s="64"/>
      <c r="JD23" s="64"/>
      <c r="JE23" s="64"/>
      <c r="JF23" s="64"/>
      <c r="JG23" s="64"/>
      <c r="JH23" s="64"/>
      <c r="JI23" s="64"/>
      <c r="JJ23" s="64"/>
      <c r="JK23" s="64"/>
      <c r="JL23" s="64"/>
      <c r="JM23" s="64"/>
      <c r="JN23" s="64"/>
      <c r="JO23" s="64"/>
      <c r="JP23" s="64"/>
      <c r="JQ23" s="64"/>
      <c r="JR23" s="64"/>
      <c r="JS23" s="64"/>
      <c r="JT23" s="64"/>
      <c r="JU23" s="64"/>
      <c r="JV23" s="64"/>
      <c r="JW23" s="64"/>
      <c r="JX23" s="64"/>
      <c r="JY23" s="64"/>
      <c r="JZ23" s="64"/>
      <c r="KA23" s="64"/>
      <c r="KB23" s="64"/>
      <c r="KC23" s="64"/>
      <c r="KD23" s="64"/>
      <c r="KE23" s="64"/>
      <c r="KF23" s="64"/>
      <c r="KG23" s="64"/>
      <c r="KH23" s="64"/>
      <c r="KI23" s="64"/>
      <c r="KJ23" s="64"/>
      <c r="KK23" s="64"/>
      <c r="KL23" s="64"/>
      <c r="KM23" s="64"/>
      <c r="KN23" s="64"/>
      <c r="KO23" s="64"/>
      <c r="KP23" s="64"/>
      <c r="KQ23" s="64"/>
      <c r="KR23" s="64"/>
      <c r="KS23" s="64"/>
      <c r="KT23" s="64"/>
      <c r="KU23" s="64"/>
      <c r="KV23" s="64"/>
      <c r="KW23" s="64"/>
      <c r="KX23" s="64"/>
      <c r="KY23" s="64"/>
      <c r="KZ23" s="64"/>
      <c r="LA23" s="64"/>
      <c r="LB23" s="64"/>
      <c r="LC23" s="64"/>
      <c r="LD23" s="64"/>
      <c r="LE23" s="64"/>
      <c r="LF23" s="64"/>
      <c r="LG23" s="64"/>
      <c r="LH23" s="64"/>
      <c r="LI23" s="64"/>
      <c r="LJ23" s="64"/>
      <c r="LK23" s="64"/>
      <c r="LL23" s="64"/>
    </row>
    <row r="24" spans="1:326" x14ac:dyDescent="0.2">
      <c r="A24" s="60" t="s">
        <v>78</v>
      </c>
      <c r="B24" s="72" t="s">
        <v>79</v>
      </c>
      <c r="C24" s="43" t="s">
        <v>76</v>
      </c>
      <c r="D24" s="73"/>
      <c r="E24" s="56"/>
      <c r="G24" s="63" t="s">
        <v>198</v>
      </c>
      <c r="H24" s="63" t="s">
        <v>223</v>
      </c>
      <c r="I24" s="68"/>
      <c r="J24" s="59"/>
      <c r="K24" s="59"/>
      <c r="L24" s="59"/>
      <c r="M24" s="59"/>
      <c r="N24" s="59"/>
      <c r="O24" s="59"/>
      <c r="P24" s="59"/>
      <c r="Q24" s="59"/>
      <c r="R24" s="59"/>
      <c r="S24" s="59"/>
      <c r="T24" s="59"/>
      <c r="U24" s="59"/>
      <c r="V24" s="59"/>
      <c r="W24" s="59"/>
      <c r="X24" s="59"/>
      <c r="Y24" s="59"/>
      <c r="Z24" s="59"/>
      <c r="AA24" s="59"/>
      <c r="AB24" s="59"/>
      <c r="AC24" s="59"/>
      <c r="AD24" s="59"/>
      <c r="AE24" s="59"/>
      <c r="AF24" s="59"/>
      <c r="AG24" s="59"/>
      <c r="AH24" s="59"/>
      <c r="AI24" s="59"/>
      <c r="AJ24" s="59"/>
      <c r="AK24" s="59"/>
      <c r="AL24" s="59"/>
      <c r="AM24" s="59"/>
      <c r="AN24" s="59"/>
      <c r="AO24" s="59"/>
      <c r="AP24" s="59"/>
      <c r="AQ24" s="59"/>
      <c r="AR24" s="59"/>
      <c r="AS24" s="59"/>
      <c r="AT24" s="59"/>
      <c r="AU24" s="59"/>
      <c r="AV24" s="59"/>
      <c r="AW24" s="59"/>
      <c r="AX24" s="59"/>
      <c r="AY24" s="59"/>
      <c r="AZ24" s="59"/>
      <c r="BA24" s="59"/>
      <c r="BB24" s="59"/>
      <c r="BC24" s="59"/>
      <c r="BD24" s="59"/>
      <c r="BE24" s="59"/>
      <c r="BF24" s="59"/>
      <c r="BG24" s="59"/>
      <c r="BH24" s="59"/>
      <c r="BI24" s="59"/>
      <c r="BJ24" s="59"/>
      <c r="BK24" s="59"/>
      <c r="BL24" s="59"/>
      <c r="BM24" s="59"/>
      <c r="BN24" s="59"/>
      <c r="BO24" s="59"/>
      <c r="BP24" s="59"/>
      <c r="BQ24" s="59"/>
      <c r="BR24" s="59"/>
      <c r="BS24" s="59"/>
      <c r="BT24" s="59"/>
      <c r="BU24" s="59"/>
      <c r="BV24" s="59"/>
      <c r="BW24" s="64"/>
      <c r="BX24" s="64"/>
      <c r="BY24" s="64"/>
      <c r="BZ24" s="64"/>
      <c r="CA24" s="64"/>
      <c r="CB24" s="64"/>
      <c r="CC24" s="64"/>
      <c r="CD24" s="64"/>
      <c r="CE24" s="64"/>
      <c r="CF24" s="64"/>
      <c r="CG24" s="64"/>
      <c r="CH24" s="64"/>
      <c r="CI24" s="64"/>
      <c r="CJ24" s="64"/>
      <c r="CK24" s="64"/>
      <c r="CL24" s="64"/>
      <c r="CM24" s="64"/>
      <c r="CN24" s="64"/>
      <c r="CO24" s="64"/>
      <c r="CP24" s="64"/>
      <c r="CQ24" s="64"/>
      <c r="CR24" s="64"/>
      <c r="CS24" s="64"/>
      <c r="CT24" s="64"/>
      <c r="CU24" s="64"/>
      <c r="CV24" s="64"/>
      <c r="CW24" s="64"/>
      <c r="CX24" s="64"/>
      <c r="CY24" s="64"/>
      <c r="CZ24" s="64"/>
      <c r="DA24" s="64"/>
      <c r="DB24" s="64"/>
      <c r="DC24" s="64"/>
      <c r="DD24" s="64"/>
      <c r="DE24" s="64"/>
      <c r="DF24" s="64"/>
      <c r="DG24" s="64"/>
      <c r="DH24" s="64"/>
      <c r="DI24" s="64"/>
      <c r="DJ24" s="64"/>
      <c r="DK24" s="64"/>
      <c r="DL24" s="64"/>
      <c r="DM24" s="64"/>
      <c r="DN24" s="64"/>
      <c r="DO24" s="64"/>
      <c r="DP24" s="64"/>
      <c r="DQ24" s="64"/>
      <c r="DR24" s="64"/>
      <c r="DS24" s="64"/>
      <c r="DT24" s="64"/>
      <c r="DU24" s="64"/>
      <c r="DV24" s="64"/>
      <c r="DW24" s="64"/>
      <c r="DX24" s="64"/>
      <c r="DY24" s="64"/>
      <c r="DZ24" s="64"/>
      <c r="EA24" s="64"/>
      <c r="EB24" s="64"/>
      <c r="EC24" s="64"/>
      <c r="ED24" s="64"/>
      <c r="EE24" s="64"/>
      <c r="EF24" s="64"/>
      <c r="EG24" s="64"/>
      <c r="EH24" s="64"/>
      <c r="EI24" s="64"/>
      <c r="EJ24" s="64"/>
      <c r="EK24" s="64"/>
      <c r="EL24" s="64"/>
      <c r="EM24" s="64"/>
      <c r="EN24" s="64"/>
      <c r="EO24" s="64"/>
      <c r="EP24" s="64"/>
      <c r="EQ24" s="64"/>
      <c r="ER24" s="64"/>
      <c r="ES24" s="64"/>
      <c r="ET24" s="64"/>
      <c r="EU24" s="64"/>
      <c r="EV24" s="64"/>
      <c r="EW24" s="64"/>
      <c r="EX24" s="64"/>
      <c r="EY24" s="64"/>
      <c r="EZ24" s="64"/>
      <c r="FA24" s="64"/>
      <c r="FB24" s="64"/>
      <c r="FC24" s="64"/>
      <c r="FD24" s="64"/>
      <c r="FE24" s="64"/>
      <c r="FF24" s="64"/>
      <c r="FG24" s="64"/>
      <c r="FH24" s="64"/>
      <c r="FI24" s="64"/>
      <c r="FJ24" s="64"/>
      <c r="FK24" s="64"/>
      <c r="FL24" s="64"/>
      <c r="FM24" s="64"/>
      <c r="FN24" s="64"/>
      <c r="FO24" s="64"/>
      <c r="FP24" s="64"/>
      <c r="FQ24" s="64"/>
      <c r="FR24" s="64"/>
      <c r="FS24" s="64"/>
      <c r="FT24" s="64"/>
      <c r="FU24" s="64"/>
      <c r="FV24" s="64"/>
      <c r="FW24" s="64"/>
      <c r="FX24" s="64"/>
      <c r="FY24" s="64"/>
      <c r="FZ24" s="64"/>
      <c r="GA24" s="64"/>
      <c r="GB24" s="64"/>
      <c r="GC24" s="64"/>
      <c r="GD24" s="64"/>
      <c r="GE24" s="64"/>
      <c r="GF24" s="64"/>
      <c r="GG24" s="64"/>
      <c r="GH24" s="64"/>
      <c r="GI24" s="64"/>
      <c r="GJ24" s="64"/>
      <c r="GK24" s="64"/>
      <c r="GL24" s="64"/>
      <c r="GM24" s="64"/>
      <c r="GN24" s="64"/>
      <c r="GO24" s="64"/>
      <c r="GP24" s="64"/>
      <c r="GQ24" s="64"/>
      <c r="GR24" s="64"/>
      <c r="GS24" s="64"/>
      <c r="GT24" s="64"/>
      <c r="GU24" s="64"/>
      <c r="GV24" s="64"/>
      <c r="GW24" s="64"/>
      <c r="GX24" s="64"/>
      <c r="GY24" s="64"/>
      <c r="GZ24" s="64"/>
      <c r="HA24" s="64"/>
      <c r="HB24" s="64"/>
      <c r="HC24" s="64"/>
      <c r="HD24" s="64"/>
      <c r="HE24" s="64"/>
      <c r="HF24" s="64"/>
      <c r="HG24" s="64"/>
      <c r="HH24" s="64"/>
      <c r="HI24" s="64"/>
      <c r="HJ24" s="64"/>
      <c r="HK24" s="64"/>
      <c r="HL24" s="64"/>
      <c r="HM24" s="64"/>
      <c r="HN24" s="64"/>
      <c r="HO24" s="64"/>
      <c r="HP24" s="64"/>
      <c r="HQ24" s="64"/>
      <c r="HR24" s="64"/>
      <c r="HS24" s="64"/>
      <c r="HT24" s="64"/>
      <c r="HU24" s="64"/>
      <c r="HV24" s="64"/>
      <c r="HW24" s="64"/>
      <c r="HX24" s="64"/>
      <c r="HY24" s="64"/>
      <c r="HZ24" s="64"/>
      <c r="IA24" s="64"/>
      <c r="IB24" s="64"/>
      <c r="IC24" s="64"/>
      <c r="ID24" s="64"/>
      <c r="IE24" s="64"/>
      <c r="IF24" s="64"/>
      <c r="IG24" s="64"/>
      <c r="IH24" s="64"/>
      <c r="II24" s="64"/>
      <c r="IJ24" s="64"/>
      <c r="IK24" s="64"/>
      <c r="IL24" s="64"/>
      <c r="IM24" s="64"/>
      <c r="IN24" s="64"/>
      <c r="IO24" s="64"/>
      <c r="IP24" s="64"/>
      <c r="IQ24" s="64"/>
      <c r="IR24" s="64"/>
      <c r="IS24" s="64"/>
      <c r="IT24" s="64"/>
      <c r="IU24" s="64"/>
      <c r="IV24" s="64"/>
      <c r="IW24" s="64"/>
      <c r="IX24" s="64"/>
      <c r="IY24" s="64"/>
      <c r="IZ24" s="64"/>
      <c r="JA24" s="64"/>
      <c r="JB24" s="64"/>
      <c r="JC24" s="64"/>
      <c r="JD24" s="64"/>
      <c r="JE24" s="64"/>
      <c r="JF24" s="64"/>
      <c r="JG24" s="64"/>
      <c r="JH24" s="64"/>
      <c r="JI24" s="64"/>
      <c r="JJ24" s="64"/>
      <c r="JK24" s="64"/>
      <c r="JL24" s="64"/>
      <c r="JM24" s="64"/>
      <c r="JN24" s="64"/>
      <c r="JO24" s="64"/>
      <c r="JP24" s="64"/>
      <c r="JQ24" s="64"/>
      <c r="JR24" s="64"/>
      <c r="JS24" s="64"/>
      <c r="JT24" s="64"/>
      <c r="JU24" s="64"/>
      <c r="JV24" s="64"/>
      <c r="JW24" s="64"/>
      <c r="JX24" s="64"/>
      <c r="JY24" s="64"/>
      <c r="JZ24" s="64"/>
      <c r="KA24" s="64"/>
      <c r="KB24" s="64"/>
      <c r="KC24" s="64"/>
      <c r="KD24" s="64"/>
      <c r="KE24" s="64"/>
      <c r="KF24" s="64"/>
      <c r="KG24" s="64"/>
      <c r="KH24" s="64"/>
      <c r="KI24" s="64"/>
      <c r="KJ24" s="64"/>
      <c r="KK24" s="64"/>
      <c r="KL24" s="64"/>
      <c r="KM24" s="64"/>
      <c r="KN24" s="64"/>
      <c r="KO24" s="64"/>
      <c r="KP24" s="64"/>
      <c r="KQ24" s="64"/>
      <c r="KR24" s="64"/>
      <c r="KS24" s="64"/>
      <c r="KT24" s="64"/>
      <c r="KU24" s="64"/>
      <c r="KV24" s="64"/>
      <c r="KW24" s="64"/>
      <c r="KX24" s="64"/>
      <c r="KY24" s="64"/>
      <c r="KZ24" s="64"/>
      <c r="LA24" s="64"/>
      <c r="LB24" s="64"/>
      <c r="LC24" s="64"/>
      <c r="LD24" s="64"/>
      <c r="LE24" s="64"/>
      <c r="LF24" s="64"/>
      <c r="LG24" s="64"/>
      <c r="LH24" s="64"/>
      <c r="LI24" s="64"/>
      <c r="LJ24" s="64"/>
      <c r="LK24" s="64"/>
      <c r="LL24" s="64"/>
    </row>
    <row r="25" spans="1:326" x14ac:dyDescent="0.2">
      <c r="A25" s="60" t="s">
        <v>21</v>
      </c>
      <c r="B25" s="43" t="s">
        <v>93</v>
      </c>
      <c r="C25" s="43" t="s">
        <v>22</v>
      </c>
      <c r="D25" s="109">
        <f>IFERROR(MIN(D21/D22,D23/D24),0)</f>
        <v>0</v>
      </c>
      <c r="E25" s="56"/>
      <c r="F25" s="74" t="s">
        <v>122</v>
      </c>
      <c r="G25" s="63" t="s">
        <v>189</v>
      </c>
      <c r="H25" s="63" t="s">
        <v>222</v>
      </c>
      <c r="I25" s="68"/>
      <c r="J25" s="59"/>
      <c r="K25" s="59"/>
      <c r="L25" s="59"/>
      <c r="M25" s="59"/>
      <c r="N25" s="59"/>
      <c r="O25" s="59"/>
      <c r="P25" s="59"/>
      <c r="Q25" s="59"/>
      <c r="R25" s="59"/>
      <c r="S25" s="59"/>
      <c r="T25" s="59"/>
      <c r="U25" s="59"/>
      <c r="V25" s="59"/>
      <c r="W25" s="59"/>
      <c r="X25" s="59"/>
      <c r="Y25" s="59"/>
      <c r="Z25" s="59"/>
      <c r="AA25" s="59"/>
      <c r="AB25" s="59"/>
      <c r="AC25" s="59"/>
      <c r="AD25" s="59"/>
      <c r="AE25" s="59"/>
      <c r="AF25" s="59"/>
      <c r="AG25" s="59"/>
      <c r="AH25" s="59"/>
      <c r="AI25" s="59"/>
      <c r="AJ25" s="59"/>
      <c r="AK25" s="59"/>
      <c r="AL25" s="59"/>
      <c r="AM25" s="59"/>
      <c r="AN25" s="59"/>
      <c r="AO25" s="59"/>
      <c r="AP25" s="59"/>
      <c r="AQ25" s="59"/>
      <c r="AR25" s="59"/>
      <c r="AS25" s="59"/>
      <c r="AT25" s="59"/>
      <c r="AU25" s="59"/>
      <c r="AV25" s="59"/>
      <c r="AW25" s="59"/>
      <c r="AX25" s="59"/>
      <c r="AY25" s="59"/>
      <c r="AZ25" s="59"/>
      <c r="BA25" s="59"/>
      <c r="BB25" s="59"/>
      <c r="BC25" s="59"/>
      <c r="BD25" s="59"/>
      <c r="BE25" s="59"/>
      <c r="BF25" s="59"/>
      <c r="BG25" s="59"/>
      <c r="BH25" s="59"/>
      <c r="BI25" s="59"/>
      <c r="BJ25" s="59"/>
      <c r="BK25" s="59"/>
      <c r="BL25" s="59"/>
      <c r="BM25" s="59"/>
      <c r="BN25" s="59"/>
      <c r="BO25" s="59"/>
      <c r="BP25" s="59"/>
      <c r="BQ25" s="59"/>
      <c r="BR25" s="59"/>
      <c r="BS25" s="59"/>
      <c r="BT25" s="59"/>
      <c r="BU25" s="59"/>
      <c r="BV25" s="59"/>
      <c r="BW25" s="64"/>
      <c r="BX25" s="64"/>
      <c r="BY25" s="64"/>
      <c r="BZ25" s="64"/>
      <c r="CA25" s="64"/>
      <c r="CB25" s="64"/>
      <c r="CC25" s="64"/>
      <c r="CD25" s="64"/>
      <c r="CE25" s="64"/>
      <c r="CF25" s="64"/>
      <c r="CG25" s="64"/>
      <c r="CH25" s="64"/>
      <c r="CI25" s="64"/>
      <c r="CJ25" s="64"/>
      <c r="CK25" s="64"/>
      <c r="CL25" s="64"/>
      <c r="CM25" s="64"/>
      <c r="CN25" s="64"/>
      <c r="CO25" s="64"/>
      <c r="CP25" s="64"/>
      <c r="CQ25" s="64"/>
      <c r="CR25" s="64"/>
      <c r="CS25" s="64"/>
      <c r="CT25" s="64"/>
      <c r="CU25" s="64"/>
      <c r="CV25" s="64"/>
      <c r="CW25" s="64"/>
      <c r="CX25" s="64"/>
      <c r="CY25" s="64"/>
      <c r="CZ25" s="64"/>
      <c r="DA25" s="64"/>
      <c r="DB25" s="64"/>
      <c r="DC25" s="64"/>
      <c r="DD25" s="64"/>
      <c r="DE25" s="64"/>
      <c r="DF25" s="64"/>
      <c r="DG25" s="64"/>
      <c r="DH25" s="64"/>
      <c r="DI25" s="64"/>
      <c r="DJ25" s="64"/>
      <c r="DK25" s="64"/>
      <c r="DL25" s="64"/>
      <c r="DM25" s="64"/>
      <c r="DN25" s="64"/>
      <c r="DO25" s="64"/>
      <c r="DP25" s="64"/>
      <c r="DQ25" s="64"/>
      <c r="DR25" s="64"/>
      <c r="DS25" s="64"/>
      <c r="DT25" s="64"/>
      <c r="DU25" s="64"/>
      <c r="DV25" s="64"/>
      <c r="DW25" s="64"/>
      <c r="DX25" s="64"/>
      <c r="DY25" s="64"/>
      <c r="DZ25" s="64"/>
      <c r="EA25" s="64"/>
      <c r="EB25" s="64"/>
      <c r="EC25" s="64"/>
      <c r="ED25" s="64"/>
      <c r="EE25" s="64"/>
      <c r="EF25" s="64"/>
      <c r="EG25" s="64"/>
      <c r="EH25" s="64"/>
      <c r="EI25" s="64"/>
      <c r="EJ25" s="64"/>
      <c r="EK25" s="64"/>
      <c r="EL25" s="64"/>
      <c r="EM25" s="64"/>
      <c r="EN25" s="64"/>
      <c r="EO25" s="64"/>
      <c r="EP25" s="64"/>
      <c r="EQ25" s="64"/>
      <c r="ER25" s="64"/>
      <c r="ES25" s="64"/>
      <c r="ET25" s="64"/>
      <c r="EU25" s="64"/>
      <c r="EV25" s="64"/>
      <c r="EW25" s="64"/>
      <c r="EX25" s="64"/>
      <c r="EY25" s="64"/>
      <c r="EZ25" s="64"/>
      <c r="FA25" s="64"/>
      <c r="FB25" s="64"/>
      <c r="FC25" s="64"/>
      <c r="FD25" s="64"/>
      <c r="FE25" s="64"/>
      <c r="FF25" s="64"/>
      <c r="FG25" s="64"/>
      <c r="FH25" s="64"/>
      <c r="FI25" s="64"/>
      <c r="FJ25" s="64"/>
      <c r="FK25" s="64"/>
      <c r="FL25" s="64"/>
      <c r="FM25" s="64"/>
      <c r="FN25" s="64"/>
      <c r="FO25" s="64"/>
      <c r="FP25" s="64"/>
      <c r="FQ25" s="64"/>
      <c r="FR25" s="64"/>
      <c r="FS25" s="64"/>
      <c r="FT25" s="64"/>
      <c r="FU25" s="64"/>
      <c r="FV25" s="64"/>
      <c r="FW25" s="64"/>
      <c r="FX25" s="64"/>
      <c r="FY25" s="64"/>
      <c r="FZ25" s="64"/>
      <c r="GA25" s="64"/>
      <c r="GB25" s="64"/>
      <c r="GC25" s="64"/>
      <c r="GD25" s="64"/>
      <c r="GE25" s="64"/>
      <c r="GF25" s="64"/>
      <c r="GG25" s="64"/>
      <c r="GH25" s="64"/>
      <c r="GI25" s="64"/>
      <c r="GJ25" s="64"/>
      <c r="GK25" s="64"/>
      <c r="GL25" s="64"/>
      <c r="GM25" s="64"/>
      <c r="GN25" s="64"/>
      <c r="GO25" s="64"/>
      <c r="GP25" s="64"/>
      <c r="GQ25" s="64"/>
      <c r="GR25" s="64"/>
      <c r="GS25" s="64"/>
      <c r="GT25" s="64"/>
      <c r="GU25" s="64"/>
      <c r="GV25" s="64"/>
      <c r="GW25" s="64"/>
      <c r="GX25" s="64"/>
      <c r="GY25" s="64"/>
      <c r="GZ25" s="64"/>
      <c r="HA25" s="64"/>
      <c r="HB25" s="64"/>
      <c r="HC25" s="64"/>
      <c r="HD25" s="64"/>
      <c r="HE25" s="64"/>
      <c r="HF25" s="64"/>
      <c r="HG25" s="64"/>
      <c r="HH25" s="64"/>
      <c r="HI25" s="64"/>
      <c r="HJ25" s="64"/>
      <c r="HK25" s="64"/>
      <c r="HL25" s="64"/>
      <c r="HM25" s="64"/>
      <c r="HN25" s="64"/>
      <c r="HO25" s="64"/>
      <c r="HP25" s="64"/>
      <c r="HQ25" s="64"/>
      <c r="HR25" s="64"/>
      <c r="HS25" s="64"/>
      <c r="HT25" s="64"/>
      <c r="HU25" s="64"/>
      <c r="HV25" s="64"/>
      <c r="HW25" s="64"/>
      <c r="HX25" s="64"/>
      <c r="HY25" s="64"/>
      <c r="HZ25" s="64"/>
      <c r="IA25" s="64"/>
      <c r="IB25" s="64"/>
      <c r="IC25" s="64"/>
      <c r="ID25" s="64"/>
      <c r="IE25" s="64"/>
      <c r="IF25" s="64"/>
      <c r="IG25" s="64"/>
      <c r="IH25" s="64"/>
      <c r="II25" s="64"/>
      <c r="IJ25" s="64"/>
      <c r="IK25" s="64"/>
      <c r="IL25" s="64"/>
      <c r="IM25" s="64"/>
      <c r="IN25" s="64"/>
      <c r="IO25" s="64"/>
      <c r="IP25" s="64"/>
      <c r="IQ25" s="64"/>
      <c r="IR25" s="64"/>
      <c r="IS25" s="64"/>
      <c r="IT25" s="64"/>
      <c r="IU25" s="64"/>
      <c r="IV25" s="64"/>
      <c r="IW25" s="64"/>
      <c r="IX25" s="64"/>
      <c r="IY25" s="64"/>
      <c r="IZ25" s="64"/>
      <c r="JA25" s="64"/>
      <c r="JB25" s="64"/>
      <c r="JC25" s="64"/>
      <c r="JD25" s="64"/>
      <c r="JE25" s="64"/>
      <c r="JF25" s="64"/>
      <c r="JG25" s="64"/>
      <c r="JH25" s="64"/>
      <c r="JI25" s="64"/>
      <c r="JJ25" s="64"/>
      <c r="JK25" s="64"/>
      <c r="JL25" s="64"/>
      <c r="JM25" s="64"/>
      <c r="JN25" s="64"/>
      <c r="JO25" s="64"/>
      <c r="JP25" s="64"/>
      <c r="JQ25" s="64"/>
      <c r="JR25" s="64"/>
      <c r="JS25" s="64"/>
      <c r="JT25" s="64"/>
      <c r="JU25" s="64"/>
      <c r="JV25" s="64"/>
      <c r="JW25" s="64"/>
      <c r="JX25" s="64"/>
      <c r="JY25" s="64"/>
      <c r="JZ25" s="64"/>
      <c r="KA25" s="64"/>
      <c r="KB25" s="64"/>
      <c r="KC25" s="64"/>
      <c r="KD25" s="64"/>
      <c r="KE25" s="64"/>
      <c r="KF25" s="64"/>
      <c r="KG25" s="64"/>
      <c r="KH25" s="64"/>
      <c r="KI25" s="64"/>
      <c r="KJ25" s="64"/>
      <c r="KK25" s="64"/>
      <c r="KL25" s="64"/>
      <c r="KM25" s="64"/>
      <c r="KN25" s="64"/>
      <c r="KO25" s="64"/>
      <c r="KP25" s="64"/>
      <c r="KQ25" s="64"/>
      <c r="KR25" s="64"/>
      <c r="KS25" s="64"/>
      <c r="KT25" s="64"/>
      <c r="KU25" s="64"/>
      <c r="KV25" s="64"/>
      <c r="KW25" s="64"/>
      <c r="KX25" s="64"/>
      <c r="KY25" s="64"/>
      <c r="KZ25" s="64"/>
      <c r="LA25" s="64"/>
      <c r="LB25" s="64"/>
      <c r="LC25" s="64"/>
      <c r="LD25" s="64"/>
      <c r="LE25" s="64"/>
      <c r="LF25" s="64"/>
      <c r="LG25" s="64"/>
      <c r="LH25" s="64"/>
      <c r="LI25" s="64"/>
      <c r="LJ25" s="64"/>
      <c r="LK25" s="64"/>
      <c r="LL25" s="64"/>
    </row>
    <row r="26" spans="1:326" x14ac:dyDescent="0.2">
      <c r="A26" s="60" t="s">
        <v>132</v>
      </c>
      <c r="B26" s="43" t="s">
        <v>130</v>
      </c>
      <c r="C26" s="43" t="s">
        <v>134</v>
      </c>
      <c r="D26" s="61"/>
      <c r="E26" s="56"/>
      <c r="G26" s="63" t="s">
        <v>199</v>
      </c>
      <c r="H26" s="55" t="s">
        <v>219</v>
      </c>
      <c r="I26" s="45"/>
      <c r="J26" s="59"/>
      <c r="K26" s="59"/>
      <c r="L26" s="59"/>
      <c r="M26" s="59"/>
      <c r="N26" s="59"/>
      <c r="O26" s="59"/>
      <c r="P26" s="59"/>
      <c r="Q26" s="59"/>
      <c r="R26" s="59"/>
      <c r="S26" s="59"/>
      <c r="T26" s="59"/>
      <c r="U26" s="59"/>
      <c r="V26" s="59"/>
      <c r="W26" s="59"/>
      <c r="X26" s="59"/>
      <c r="Y26" s="59"/>
      <c r="Z26" s="59"/>
      <c r="AA26" s="59"/>
      <c r="AB26" s="59"/>
      <c r="AC26" s="59"/>
      <c r="AD26" s="59"/>
      <c r="AE26" s="59"/>
      <c r="AF26" s="59"/>
      <c r="AG26" s="59"/>
      <c r="AH26" s="59"/>
      <c r="AI26" s="59"/>
      <c r="AJ26" s="59"/>
      <c r="AK26" s="59"/>
      <c r="AL26" s="59"/>
      <c r="AM26" s="59"/>
      <c r="AN26" s="59"/>
      <c r="AO26" s="59"/>
      <c r="AP26" s="59"/>
      <c r="AQ26" s="59"/>
      <c r="AR26" s="59"/>
      <c r="AS26" s="59"/>
      <c r="AT26" s="59"/>
      <c r="AU26" s="59"/>
      <c r="AV26" s="59"/>
      <c r="AW26" s="59"/>
      <c r="AX26" s="59"/>
      <c r="AY26" s="59"/>
      <c r="AZ26" s="59"/>
      <c r="BA26" s="59"/>
      <c r="BB26" s="59"/>
      <c r="BC26" s="59"/>
      <c r="BD26" s="59"/>
      <c r="BE26" s="59"/>
      <c r="BF26" s="59"/>
      <c r="BG26" s="59"/>
      <c r="BH26" s="59"/>
      <c r="BI26" s="59"/>
      <c r="BJ26" s="59"/>
      <c r="BK26" s="59"/>
      <c r="BL26" s="59"/>
      <c r="BM26" s="59"/>
      <c r="BN26" s="59"/>
      <c r="BO26" s="59"/>
      <c r="BP26" s="59"/>
      <c r="BQ26" s="59"/>
      <c r="BR26" s="59"/>
      <c r="BS26" s="59"/>
      <c r="BT26" s="59"/>
      <c r="BU26" s="59"/>
      <c r="BV26" s="59"/>
      <c r="BW26" s="64"/>
      <c r="BX26" s="64"/>
      <c r="BY26" s="64"/>
      <c r="BZ26" s="64"/>
      <c r="CA26" s="64"/>
      <c r="CB26" s="64"/>
      <c r="CC26" s="64"/>
      <c r="CD26" s="64"/>
      <c r="CE26" s="64"/>
      <c r="CF26" s="64"/>
      <c r="CG26" s="64"/>
      <c r="CH26" s="64"/>
      <c r="CI26" s="64"/>
      <c r="CJ26" s="64"/>
      <c r="CK26" s="64"/>
      <c r="CL26" s="64"/>
      <c r="CM26" s="64"/>
      <c r="CN26" s="64"/>
      <c r="CO26" s="64"/>
      <c r="CP26" s="64"/>
      <c r="CQ26" s="64"/>
      <c r="CR26" s="64"/>
      <c r="CS26" s="64"/>
      <c r="CT26" s="64"/>
      <c r="CU26" s="64"/>
      <c r="CV26" s="64"/>
      <c r="CW26" s="64"/>
      <c r="CX26" s="64"/>
      <c r="CY26" s="64"/>
      <c r="CZ26" s="64"/>
      <c r="DA26" s="64"/>
      <c r="DB26" s="64"/>
      <c r="DC26" s="64"/>
      <c r="DD26" s="64"/>
      <c r="DE26" s="64"/>
      <c r="DF26" s="64"/>
      <c r="DG26" s="64"/>
      <c r="DH26" s="64"/>
      <c r="DI26" s="64"/>
      <c r="DJ26" s="64"/>
      <c r="DK26" s="64"/>
      <c r="DL26" s="64"/>
      <c r="DM26" s="64"/>
      <c r="DN26" s="64"/>
      <c r="DO26" s="64"/>
      <c r="DP26" s="64"/>
      <c r="DQ26" s="64"/>
      <c r="DR26" s="64"/>
      <c r="DS26" s="64"/>
      <c r="DT26" s="64"/>
      <c r="DU26" s="64"/>
      <c r="DV26" s="64"/>
      <c r="DW26" s="64"/>
      <c r="DX26" s="64"/>
      <c r="DY26" s="64"/>
      <c r="DZ26" s="64"/>
      <c r="EA26" s="64"/>
      <c r="EB26" s="64"/>
      <c r="EC26" s="64"/>
      <c r="ED26" s="64"/>
      <c r="EE26" s="64"/>
      <c r="EF26" s="64"/>
      <c r="EG26" s="64"/>
      <c r="EH26" s="64"/>
      <c r="EI26" s="64"/>
      <c r="EJ26" s="64"/>
      <c r="EK26" s="64"/>
      <c r="EL26" s="64"/>
      <c r="EM26" s="64"/>
      <c r="EN26" s="64"/>
      <c r="EO26" s="64"/>
      <c r="EP26" s="64"/>
      <c r="EQ26" s="64"/>
      <c r="ER26" s="64"/>
      <c r="ES26" s="64"/>
      <c r="ET26" s="64"/>
      <c r="EU26" s="64"/>
      <c r="EV26" s="64"/>
      <c r="EW26" s="64"/>
      <c r="EX26" s="64"/>
      <c r="EY26" s="64"/>
      <c r="EZ26" s="64"/>
      <c r="FA26" s="64"/>
      <c r="FB26" s="64"/>
      <c r="FC26" s="64"/>
      <c r="FD26" s="64"/>
      <c r="FE26" s="64"/>
      <c r="FF26" s="64"/>
      <c r="FG26" s="64"/>
      <c r="FH26" s="64"/>
      <c r="FI26" s="64"/>
      <c r="FJ26" s="64"/>
      <c r="FK26" s="64"/>
      <c r="FL26" s="64"/>
      <c r="FM26" s="64"/>
      <c r="FN26" s="64"/>
      <c r="FO26" s="64"/>
      <c r="FP26" s="64"/>
      <c r="FQ26" s="64"/>
      <c r="FR26" s="64"/>
      <c r="FS26" s="64"/>
      <c r="FT26" s="64"/>
      <c r="FU26" s="64"/>
      <c r="FV26" s="64"/>
      <c r="FW26" s="64"/>
      <c r="FX26" s="64"/>
      <c r="FY26" s="64"/>
      <c r="FZ26" s="64"/>
      <c r="GA26" s="64"/>
      <c r="GB26" s="64"/>
      <c r="GC26" s="64"/>
      <c r="GD26" s="64"/>
      <c r="GE26" s="64"/>
      <c r="GF26" s="64"/>
      <c r="GG26" s="64"/>
      <c r="GH26" s="64"/>
      <c r="GI26" s="64"/>
      <c r="GJ26" s="64"/>
      <c r="GK26" s="64"/>
      <c r="GL26" s="64"/>
      <c r="GM26" s="64"/>
      <c r="GN26" s="64"/>
      <c r="GO26" s="64"/>
      <c r="GP26" s="64"/>
      <c r="GQ26" s="64"/>
      <c r="GR26" s="64"/>
      <c r="GS26" s="64"/>
      <c r="GT26" s="64"/>
      <c r="GU26" s="64"/>
      <c r="GV26" s="64"/>
      <c r="GW26" s="64"/>
      <c r="GX26" s="64"/>
      <c r="GY26" s="64"/>
      <c r="GZ26" s="64"/>
      <c r="HA26" s="64"/>
      <c r="HB26" s="64"/>
      <c r="HC26" s="64"/>
      <c r="HD26" s="64"/>
      <c r="HE26" s="64"/>
      <c r="HF26" s="64"/>
      <c r="HG26" s="64"/>
      <c r="HH26" s="64"/>
      <c r="HI26" s="64"/>
      <c r="HJ26" s="64"/>
      <c r="HK26" s="64"/>
      <c r="HL26" s="64"/>
      <c r="HM26" s="64"/>
      <c r="HN26" s="64"/>
      <c r="HO26" s="64"/>
      <c r="HP26" s="64"/>
      <c r="HQ26" s="64"/>
      <c r="HR26" s="64"/>
      <c r="HS26" s="64"/>
      <c r="HT26" s="64"/>
      <c r="HU26" s="64"/>
      <c r="HV26" s="64"/>
      <c r="HW26" s="64"/>
      <c r="HX26" s="64"/>
      <c r="HY26" s="64"/>
      <c r="HZ26" s="64"/>
      <c r="IA26" s="64"/>
      <c r="IB26" s="64"/>
      <c r="IC26" s="64"/>
      <c r="ID26" s="64"/>
      <c r="IE26" s="64"/>
      <c r="IF26" s="64"/>
      <c r="IG26" s="64"/>
      <c r="IH26" s="64"/>
      <c r="II26" s="64"/>
      <c r="IJ26" s="64"/>
      <c r="IK26" s="64"/>
      <c r="IL26" s="64"/>
      <c r="IM26" s="64"/>
      <c r="IN26" s="64"/>
      <c r="IO26" s="64"/>
      <c r="IP26" s="64"/>
      <c r="IQ26" s="64"/>
      <c r="IR26" s="64"/>
      <c r="IS26" s="64"/>
      <c r="IT26" s="64"/>
      <c r="IU26" s="64"/>
      <c r="IV26" s="64"/>
      <c r="IW26" s="64"/>
      <c r="IX26" s="64"/>
      <c r="IY26" s="64"/>
      <c r="IZ26" s="64"/>
      <c r="JA26" s="64"/>
      <c r="JB26" s="64"/>
      <c r="JC26" s="64"/>
      <c r="JD26" s="64"/>
      <c r="JE26" s="64"/>
      <c r="JF26" s="64"/>
      <c r="JG26" s="64"/>
      <c r="JH26" s="64"/>
      <c r="JI26" s="64"/>
      <c r="JJ26" s="64"/>
      <c r="JK26" s="64"/>
      <c r="JL26" s="64"/>
      <c r="JM26" s="64"/>
      <c r="JN26" s="64"/>
      <c r="JO26" s="64"/>
      <c r="JP26" s="64"/>
      <c r="JQ26" s="64"/>
      <c r="JR26" s="64"/>
      <c r="JS26" s="64"/>
      <c r="JT26" s="64"/>
      <c r="JU26" s="64"/>
      <c r="JV26" s="64"/>
      <c r="JW26" s="64"/>
      <c r="JX26" s="64"/>
      <c r="JY26" s="64"/>
      <c r="JZ26" s="64"/>
      <c r="KA26" s="64"/>
      <c r="KB26" s="64"/>
      <c r="KC26" s="64"/>
      <c r="KD26" s="64"/>
      <c r="KE26" s="64"/>
      <c r="KF26" s="64"/>
      <c r="KG26" s="64"/>
      <c r="KH26" s="64"/>
      <c r="KI26" s="64"/>
      <c r="KJ26" s="64"/>
      <c r="KK26" s="64"/>
      <c r="KL26" s="64"/>
      <c r="KM26" s="64"/>
      <c r="KN26" s="64"/>
      <c r="KO26" s="64"/>
      <c r="KP26" s="64"/>
      <c r="KQ26" s="64"/>
      <c r="KR26" s="64"/>
      <c r="KS26" s="64"/>
      <c r="KT26" s="64"/>
      <c r="KU26" s="64"/>
      <c r="KV26" s="64"/>
      <c r="KW26" s="64"/>
      <c r="KX26" s="64"/>
      <c r="KY26" s="64"/>
      <c r="KZ26" s="64"/>
      <c r="LA26" s="64"/>
      <c r="LB26" s="64"/>
      <c r="LC26" s="64"/>
      <c r="LD26" s="64"/>
      <c r="LE26" s="64"/>
      <c r="LF26" s="64"/>
      <c r="LG26" s="64"/>
      <c r="LH26" s="64"/>
      <c r="LI26" s="64"/>
      <c r="LJ26" s="64"/>
      <c r="LK26" s="64"/>
      <c r="LL26" s="64"/>
    </row>
    <row r="27" spans="1:326" x14ac:dyDescent="0.2">
      <c r="A27" s="60" t="s">
        <v>133</v>
      </c>
      <c r="B27" s="43" t="s">
        <v>131</v>
      </c>
      <c r="C27" s="43" t="s">
        <v>6</v>
      </c>
      <c r="D27" s="61"/>
      <c r="E27" s="56"/>
      <c r="G27" s="63" t="s">
        <v>199</v>
      </c>
      <c r="H27" s="55" t="s">
        <v>219</v>
      </c>
      <c r="I27" s="45"/>
      <c r="J27" s="59"/>
      <c r="K27" s="59"/>
      <c r="L27" s="59"/>
      <c r="M27" s="59"/>
      <c r="N27" s="59"/>
      <c r="O27" s="59"/>
      <c r="P27" s="59"/>
      <c r="Q27" s="59"/>
      <c r="R27" s="59"/>
      <c r="S27" s="59"/>
      <c r="T27" s="59"/>
      <c r="U27" s="59"/>
      <c r="V27" s="59"/>
      <c r="W27" s="59"/>
      <c r="X27" s="59"/>
      <c r="Y27" s="59"/>
      <c r="Z27" s="59"/>
      <c r="AA27" s="59"/>
      <c r="AB27" s="59"/>
      <c r="AC27" s="59"/>
      <c r="AD27" s="59"/>
      <c r="AE27" s="59"/>
      <c r="AF27" s="59"/>
      <c r="AG27" s="59"/>
      <c r="AH27" s="59"/>
      <c r="AI27" s="59"/>
      <c r="AJ27" s="59"/>
      <c r="AK27" s="59"/>
      <c r="AL27" s="59"/>
      <c r="AM27" s="59"/>
      <c r="AN27" s="59"/>
      <c r="AO27" s="59"/>
      <c r="AP27" s="59"/>
      <c r="AQ27" s="59"/>
      <c r="AR27" s="59"/>
      <c r="AS27" s="59"/>
      <c r="AT27" s="59"/>
      <c r="AU27" s="59"/>
      <c r="AV27" s="59"/>
      <c r="AW27" s="59"/>
      <c r="AX27" s="59"/>
      <c r="AY27" s="59"/>
      <c r="AZ27" s="59"/>
      <c r="BA27" s="59"/>
      <c r="BB27" s="59"/>
      <c r="BC27" s="59"/>
      <c r="BD27" s="59"/>
      <c r="BE27" s="59"/>
      <c r="BF27" s="59"/>
      <c r="BG27" s="59"/>
      <c r="BH27" s="59"/>
      <c r="BI27" s="59"/>
      <c r="BJ27" s="59"/>
      <c r="BK27" s="59"/>
      <c r="BL27" s="59"/>
      <c r="BM27" s="59"/>
      <c r="BN27" s="59"/>
      <c r="BO27" s="59"/>
      <c r="BP27" s="59"/>
      <c r="BQ27" s="59"/>
      <c r="BR27" s="59"/>
      <c r="BS27" s="59"/>
      <c r="BT27" s="59"/>
      <c r="BU27" s="59"/>
      <c r="BV27" s="59"/>
      <c r="BW27" s="64"/>
      <c r="BX27" s="64"/>
      <c r="BY27" s="64"/>
      <c r="BZ27" s="64"/>
      <c r="CA27" s="64"/>
      <c r="CB27" s="64"/>
      <c r="CC27" s="64"/>
      <c r="CD27" s="64"/>
      <c r="CE27" s="64"/>
      <c r="CF27" s="64"/>
      <c r="CG27" s="64"/>
      <c r="CH27" s="64"/>
      <c r="CI27" s="64"/>
      <c r="CJ27" s="64"/>
      <c r="CK27" s="64"/>
      <c r="CL27" s="64"/>
      <c r="CM27" s="64"/>
      <c r="CN27" s="64"/>
      <c r="CO27" s="64"/>
      <c r="CP27" s="64"/>
      <c r="CQ27" s="64"/>
      <c r="CR27" s="64"/>
      <c r="CS27" s="64"/>
      <c r="CT27" s="64"/>
      <c r="CU27" s="64"/>
      <c r="CV27" s="64"/>
      <c r="CW27" s="64"/>
      <c r="CX27" s="64"/>
      <c r="CY27" s="64"/>
      <c r="CZ27" s="64"/>
      <c r="DA27" s="64"/>
      <c r="DB27" s="64"/>
      <c r="DC27" s="64"/>
      <c r="DD27" s="64"/>
      <c r="DE27" s="64"/>
      <c r="DF27" s="64"/>
      <c r="DG27" s="64"/>
      <c r="DH27" s="64"/>
      <c r="DI27" s="64"/>
      <c r="DJ27" s="64"/>
      <c r="DK27" s="64"/>
      <c r="DL27" s="64"/>
      <c r="DM27" s="64"/>
      <c r="DN27" s="64"/>
      <c r="DO27" s="64"/>
      <c r="DP27" s="64"/>
      <c r="DQ27" s="64"/>
      <c r="DR27" s="64"/>
      <c r="DS27" s="64"/>
      <c r="DT27" s="64"/>
      <c r="DU27" s="64"/>
      <c r="DV27" s="64"/>
      <c r="DW27" s="64"/>
      <c r="DX27" s="64"/>
      <c r="DY27" s="64"/>
      <c r="DZ27" s="64"/>
      <c r="EA27" s="64"/>
      <c r="EB27" s="64"/>
      <c r="EC27" s="64"/>
      <c r="ED27" s="64"/>
      <c r="EE27" s="64"/>
      <c r="EF27" s="64"/>
      <c r="EG27" s="64"/>
      <c r="EH27" s="64"/>
      <c r="EI27" s="64"/>
      <c r="EJ27" s="64"/>
      <c r="EK27" s="64"/>
      <c r="EL27" s="64"/>
      <c r="EM27" s="64"/>
      <c r="EN27" s="64"/>
      <c r="EO27" s="64"/>
      <c r="EP27" s="64"/>
      <c r="EQ27" s="64"/>
      <c r="ER27" s="64"/>
      <c r="ES27" s="64"/>
      <c r="ET27" s="64"/>
      <c r="EU27" s="64"/>
      <c r="EV27" s="64"/>
      <c r="EW27" s="64"/>
      <c r="EX27" s="64"/>
      <c r="EY27" s="64"/>
      <c r="EZ27" s="64"/>
      <c r="FA27" s="64"/>
      <c r="FB27" s="64"/>
      <c r="FC27" s="64"/>
      <c r="FD27" s="64"/>
      <c r="FE27" s="64"/>
      <c r="FF27" s="64"/>
      <c r="FG27" s="64"/>
      <c r="FH27" s="64"/>
      <c r="FI27" s="64"/>
      <c r="FJ27" s="64"/>
      <c r="FK27" s="64"/>
      <c r="FL27" s="64"/>
      <c r="FM27" s="64"/>
      <c r="FN27" s="64"/>
      <c r="FO27" s="64"/>
      <c r="FP27" s="64"/>
      <c r="FQ27" s="64"/>
      <c r="FR27" s="64"/>
      <c r="FS27" s="64"/>
      <c r="FT27" s="64"/>
      <c r="FU27" s="64"/>
      <c r="FV27" s="64"/>
      <c r="FW27" s="64"/>
      <c r="FX27" s="64"/>
      <c r="FY27" s="64"/>
      <c r="FZ27" s="64"/>
      <c r="GA27" s="64"/>
      <c r="GB27" s="64"/>
      <c r="GC27" s="64"/>
      <c r="GD27" s="64"/>
      <c r="GE27" s="64"/>
      <c r="GF27" s="64"/>
      <c r="GG27" s="64"/>
      <c r="GH27" s="64"/>
      <c r="GI27" s="64"/>
      <c r="GJ27" s="64"/>
      <c r="GK27" s="64"/>
      <c r="GL27" s="64"/>
      <c r="GM27" s="64"/>
      <c r="GN27" s="64"/>
      <c r="GO27" s="64"/>
      <c r="GP27" s="64"/>
      <c r="GQ27" s="64"/>
      <c r="GR27" s="64"/>
      <c r="GS27" s="64"/>
      <c r="GT27" s="64"/>
      <c r="GU27" s="64"/>
      <c r="GV27" s="64"/>
      <c r="GW27" s="64"/>
      <c r="GX27" s="64"/>
      <c r="GY27" s="64"/>
      <c r="GZ27" s="64"/>
      <c r="HA27" s="64"/>
      <c r="HB27" s="64"/>
      <c r="HC27" s="64"/>
      <c r="HD27" s="64"/>
      <c r="HE27" s="64"/>
      <c r="HF27" s="64"/>
      <c r="HG27" s="64"/>
      <c r="HH27" s="64"/>
      <c r="HI27" s="64"/>
      <c r="HJ27" s="64"/>
      <c r="HK27" s="64"/>
      <c r="HL27" s="64"/>
      <c r="HM27" s="64"/>
      <c r="HN27" s="64"/>
      <c r="HO27" s="64"/>
      <c r="HP27" s="64"/>
      <c r="HQ27" s="64"/>
      <c r="HR27" s="64"/>
      <c r="HS27" s="64"/>
      <c r="HT27" s="64"/>
      <c r="HU27" s="64"/>
      <c r="HV27" s="64"/>
      <c r="HW27" s="64"/>
      <c r="HX27" s="64"/>
      <c r="HY27" s="64"/>
      <c r="HZ27" s="64"/>
      <c r="IA27" s="64"/>
      <c r="IB27" s="64"/>
      <c r="IC27" s="64"/>
      <c r="ID27" s="64"/>
      <c r="IE27" s="64"/>
      <c r="IF27" s="64"/>
      <c r="IG27" s="64"/>
      <c r="IH27" s="64"/>
      <c r="II27" s="64"/>
      <c r="IJ27" s="64"/>
      <c r="IK27" s="64"/>
      <c r="IL27" s="64"/>
      <c r="IM27" s="64"/>
      <c r="IN27" s="64"/>
      <c r="IO27" s="64"/>
      <c r="IP27" s="64"/>
      <c r="IQ27" s="64"/>
      <c r="IR27" s="64"/>
      <c r="IS27" s="64"/>
      <c r="IT27" s="64"/>
      <c r="IU27" s="64"/>
      <c r="IV27" s="64"/>
      <c r="IW27" s="64"/>
      <c r="IX27" s="64"/>
      <c r="IY27" s="64"/>
      <c r="IZ27" s="64"/>
      <c r="JA27" s="64"/>
      <c r="JB27" s="64"/>
      <c r="JC27" s="64"/>
      <c r="JD27" s="64"/>
      <c r="JE27" s="64"/>
      <c r="JF27" s="64"/>
      <c r="JG27" s="64"/>
      <c r="JH27" s="64"/>
      <c r="JI27" s="64"/>
      <c r="JJ27" s="64"/>
      <c r="JK27" s="64"/>
      <c r="JL27" s="64"/>
      <c r="JM27" s="64"/>
      <c r="JN27" s="64"/>
      <c r="JO27" s="64"/>
      <c r="JP27" s="64"/>
      <c r="JQ27" s="64"/>
      <c r="JR27" s="64"/>
      <c r="JS27" s="64"/>
      <c r="JT27" s="64"/>
      <c r="JU27" s="64"/>
      <c r="JV27" s="64"/>
      <c r="JW27" s="64"/>
      <c r="JX27" s="64"/>
      <c r="JY27" s="64"/>
      <c r="JZ27" s="64"/>
      <c r="KA27" s="64"/>
      <c r="KB27" s="64"/>
      <c r="KC27" s="64"/>
      <c r="KD27" s="64"/>
      <c r="KE27" s="64"/>
      <c r="KF27" s="64"/>
      <c r="KG27" s="64"/>
      <c r="KH27" s="64"/>
      <c r="KI27" s="64"/>
      <c r="KJ27" s="64"/>
      <c r="KK27" s="64"/>
      <c r="KL27" s="64"/>
      <c r="KM27" s="64"/>
      <c r="KN27" s="64"/>
      <c r="KO27" s="64"/>
      <c r="KP27" s="64"/>
      <c r="KQ27" s="64"/>
      <c r="KR27" s="64"/>
      <c r="KS27" s="64"/>
      <c r="KT27" s="64"/>
      <c r="KU27" s="64"/>
      <c r="KV27" s="64"/>
      <c r="KW27" s="64"/>
      <c r="KX27" s="64"/>
      <c r="KY27" s="64"/>
      <c r="KZ27" s="64"/>
      <c r="LA27" s="64"/>
      <c r="LB27" s="64"/>
      <c r="LC27" s="64"/>
      <c r="LD27" s="64"/>
      <c r="LE27" s="64"/>
      <c r="LF27" s="64"/>
      <c r="LG27" s="64"/>
      <c r="LH27" s="64"/>
      <c r="LI27" s="64"/>
      <c r="LJ27" s="64"/>
      <c r="LK27" s="64"/>
      <c r="LL27" s="64"/>
    </row>
    <row r="28" spans="1:326" x14ac:dyDescent="0.2">
      <c r="D28" s="64"/>
      <c r="E28" s="56"/>
      <c r="F28" s="59"/>
      <c r="I28" s="68"/>
      <c r="J28" s="59"/>
      <c r="K28" s="59"/>
      <c r="L28" s="59"/>
      <c r="M28" s="59"/>
      <c r="N28" s="59"/>
      <c r="O28" s="59"/>
      <c r="P28" s="59"/>
      <c r="Q28" s="59"/>
      <c r="R28" s="59"/>
      <c r="S28" s="59"/>
      <c r="T28" s="59"/>
      <c r="U28" s="59"/>
      <c r="V28" s="59"/>
      <c r="W28" s="59"/>
      <c r="X28" s="59"/>
      <c r="Y28" s="59"/>
      <c r="Z28" s="59"/>
      <c r="AA28" s="59"/>
      <c r="AB28" s="59"/>
      <c r="AC28" s="59"/>
      <c r="AD28" s="59"/>
      <c r="AE28" s="59"/>
      <c r="AF28" s="59"/>
      <c r="AG28" s="59"/>
      <c r="AH28" s="59"/>
      <c r="AI28" s="59"/>
      <c r="AJ28" s="59"/>
      <c r="AK28" s="59"/>
      <c r="AL28" s="59"/>
      <c r="AM28" s="59"/>
      <c r="AN28" s="59"/>
      <c r="AO28" s="59"/>
      <c r="AP28" s="59"/>
      <c r="AQ28" s="59"/>
      <c r="AR28" s="59"/>
      <c r="AS28" s="59"/>
      <c r="AT28" s="59"/>
      <c r="AU28" s="59"/>
      <c r="AV28" s="59"/>
      <c r="AW28" s="59"/>
      <c r="AX28" s="59"/>
      <c r="AY28" s="59"/>
      <c r="AZ28" s="59"/>
      <c r="BA28" s="59"/>
      <c r="BB28" s="59"/>
      <c r="BC28" s="59"/>
      <c r="BD28" s="59"/>
      <c r="BE28" s="59"/>
      <c r="BF28" s="59"/>
      <c r="BG28" s="59"/>
      <c r="BH28" s="59"/>
      <c r="BI28" s="59"/>
      <c r="BJ28" s="59"/>
      <c r="BK28" s="59"/>
      <c r="BL28" s="59"/>
      <c r="BM28" s="59"/>
      <c r="BN28" s="59"/>
      <c r="BO28" s="59"/>
      <c r="BP28" s="59"/>
      <c r="BQ28" s="59"/>
      <c r="BR28" s="59"/>
      <c r="BS28" s="59"/>
      <c r="BT28" s="59"/>
      <c r="BU28" s="59"/>
      <c r="BV28" s="59"/>
      <c r="BW28" s="59"/>
      <c r="BX28" s="59"/>
      <c r="BY28" s="59"/>
      <c r="BZ28" s="59"/>
      <c r="CA28" s="59"/>
      <c r="CB28" s="59"/>
      <c r="CC28" s="59"/>
      <c r="CD28" s="59"/>
      <c r="CE28" s="59"/>
      <c r="CF28" s="59"/>
      <c r="CG28" s="59"/>
      <c r="CH28" s="59"/>
      <c r="CI28" s="59"/>
      <c r="CJ28" s="59"/>
      <c r="CK28" s="59"/>
      <c r="CL28" s="59"/>
      <c r="CM28" s="59"/>
      <c r="CN28" s="59"/>
      <c r="CO28" s="59"/>
      <c r="CP28" s="59"/>
      <c r="CQ28" s="59"/>
      <c r="CR28" s="59"/>
      <c r="CS28" s="59"/>
      <c r="CT28" s="59"/>
      <c r="CU28" s="59"/>
      <c r="CV28" s="59"/>
      <c r="CW28" s="59"/>
      <c r="CX28" s="59"/>
      <c r="CY28" s="59"/>
      <c r="CZ28" s="59"/>
      <c r="DA28" s="59"/>
      <c r="DB28" s="59"/>
      <c r="DC28" s="59"/>
      <c r="DD28" s="59"/>
      <c r="DE28" s="59"/>
      <c r="DF28" s="59"/>
      <c r="DG28" s="59"/>
      <c r="DH28" s="59"/>
      <c r="DI28" s="59"/>
      <c r="DJ28" s="59"/>
      <c r="DK28" s="59"/>
      <c r="DL28" s="59"/>
      <c r="DM28" s="59"/>
      <c r="DN28" s="59"/>
      <c r="DO28" s="59"/>
      <c r="DP28" s="59"/>
      <c r="DQ28" s="59"/>
      <c r="DR28" s="59"/>
      <c r="DS28" s="59"/>
      <c r="DT28" s="59"/>
      <c r="DU28" s="59"/>
      <c r="DV28" s="59"/>
      <c r="DW28" s="59"/>
      <c r="DX28" s="59"/>
      <c r="DY28" s="59"/>
      <c r="DZ28" s="59"/>
      <c r="EA28" s="59"/>
      <c r="EB28" s="59"/>
      <c r="EC28" s="59"/>
      <c r="ED28" s="59"/>
      <c r="EE28" s="59"/>
      <c r="EF28" s="59"/>
      <c r="EG28" s="59"/>
      <c r="EH28" s="59"/>
      <c r="EI28" s="59"/>
      <c r="EJ28" s="59"/>
      <c r="EK28" s="59"/>
      <c r="EL28" s="59"/>
      <c r="EM28" s="59"/>
      <c r="EN28" s="59"/>
      <c r="EO28" s="59"/>
      <c r="EP28" s="59"/>
      <c r="EQ28" s="59"/>
      <c r="ER28" s="59"/>
      <c r="ES28" s="59"/>
      <c r="ET28" s="59"/>
      <c r="EU28" s="59"/>
      <c r="EV28" s="59"/>
      <c r="EW28" s="59"/>
      <c r="EX28" s="59"/>
      <c r="EY28" s="59"/>
      <c r="EZ28" s="59"/>
      <c r="FA28" s="59"/>
      <c r="FB28" s="59"/>
      <c r="FC28" s="59"/>
      <c r="FD28" s="59"/>
      <c r="FE28" s="59"/>
      <c r="FF28" s="59"/>
      <c r="FG28" s="59"/>
      <c r="FH28" s="59"/>
      <c r="FI28" s="59"/>
      <c r="FJ28" s="59"/>
      <c r="FK28" s="59"/>
      <c r="FL28" s="59"/>
      <c r="FM28" s="59"/>
      <c r="FN28" s="59"/>
      <c r="FO28" s="59"/>
      <c r="FP28" s="59"/>
      <c r="FQ28" s="59"/>
      <c r="FR28" s="59"/>
      <c r="FS28" s="59"/>
      <c r="FT28" s="59"/>
      <c r="FU28" s="59"/>
      <c r="FV28" s="59"/>
      <c r="FW28" s="59"/>
      <c r="FX28" s="59"/>
      <c r="FY28" s="59"/>
      <c r="FZ28" s="59"/>
      <c r="GA28" s="59"/>
      <c r="GB28" s="59"/>
      <c r="GC28" s="59"/>
      <c r="GD28" s="59"/>
      <c r="GE28" s="59"/>
      <c r="GF28" s="59"/>
      <c r="GG28" s="59"/>
      <c r="GH28" s="59"/>
      <c r="GI28" s="59"/>
      <c r="GJ28" s="59"/>
      <c r="GK28" s="59"/>
      <c r="GL28" s="59"/>
      <c r="GM28" s="59"/>
      <c r="GN28" s="59"/>
      <c r="GO28" s="59"/>
      <c r="GP28" s="59"/>
      <c r="GQ28" s="59"/>
      <c r="GR28" s="59"/>
      <c r="GS28" s="59"/>
      <c r="GT28" s="59"/>
      <c r="GU28" s="59"/>
      <c r="GV28" s="59"/>
      <c r="GW28" s="59"/>
      <c r="GX28" s="59"/>
      <c r="GY28" s="59"/>
      <c r="GZ28" s="59"/>
      <c r="HA28" s="59"/>
      <c r="HB28" s="59"/>
      <c r="HC28" s="59"/>
      <c r="HD28" s="59"/>
      <c r="HE28" s="59"/>
      <c r="HF28" s="59"/>
      <c r="HG28" s="59"/>
      <c r="HH28" s="59"/>
      <c r="HI28" s="59"/>
      <c r="HJ28" s="59"/>
      <c r="HK28" s="59"/>
      <c r="HL28" s="59"/>
      <c r="HM28" s="59"/>
      <c r="HN28" s="59"/>
      <c r="HO28" s="59"/>
      <c r="HP28" s="59"/>
      <c r="HQ28" s="59"/>
      <c r="HR28" s="59"/>
      <c r="HS28" s="59"/>
      <c r="HT28" s="59"/>
      <c r="HU28" s="59"/>
      <c r="HV28" s="59"/>
      <c r="HW28" s="59"/>
      <c r="HX28" s="59"/>
      <c r="HY28" s="59"/>
      <c r="HZ28" s="59"/>
      <c r="IA28" s="59"/>
      <c r="IB28" s="59"/>
      <c r="IC28" s="59"/>
      <c r="ID28" s="59"/>
      <c r="IE28" s="59"/>
      <c r="IF28" s="59"/>
      <c r="IG28" s="59"/>
      <c r="IH28" s="59"/>
      <c r="II28" s="59"/>
      <c r="IJ28" s="59"/>
      <c r="IK28" s="59"/>
      <c r="IL28" s="59"/>
      <c r="IM28" s="59"/>
      <c r="IN28" s="59"/>
      <c r="IO28" s="59"/>
      <c r="IP28" s="59"/>
      <c r="IQ28" s="59"/>
      <c r="IR28" s="59"/>
      <c r="IS28" s="59"/>
      <c r="IT28" s="59"/>
      <c r="IU28" s="59"/>
      <c r="IV28" s="59"/>
      <c r="IW28" s="59"/>
      <c r="IX28" s="59"/>
      <c r="IY28" s="59"/>
      <c r="IZ28" s="59"/>
      <c r="JA28" s="59"/>
      <c r="JB28" s="59"/>
      <c r="JC28" s="59"/>
      <c r="JD28" s="59"/>
      <c r="JE28" s="59"/>
      <c r="JF28" s="59"/>
      <c r="JG28" s="59"/>
      <c r="JH28" s="59"/>
      <c r="JI28" s="59"/>
      <c r="JJ28" s="59"/>
      <c r="JK28" s="59"/>
      <c r="JL28" s="59"/>
      <c r="JM28" s="59"/>
      <c r="JN28" s="59"/>
      <c r="JO28" s="59"/>
      <c r="JP28" s="59"/>
      <c r="JQ28" s="59"/>
      <c r="JR28" s="59"/>
      <c r="JS28" s="59"/>
      <c r="JT28" s="59"/>
      <c r="JU28" s="59"/>
      <c r="JV28" s="59"/>
      <c r="JW28" s="59"/>
      <c r="JX28" s="59"/>
      <c r="JY28" s="59"/>
      <c r="JZ28" s="59"/>
      <c r="KA28" s="59"/>
      <c r="KB28" s="59"/>
      <c r="KC28" s="59"/>
      <c r="KD28" s="59"/>
      <c r="KE28" s="59"/>
      <c r="KF28" s="59"/>
      <c r="KG28" s="59"/>
      <c r="KH28" s="59"/>
      <c r="KI28" s="59"/>
      <c r="KJ28" s="59"/>
      <c r="KK28" s="59"/>
      <c r="KL28" s="59"/>
      <c r="KM28" s="59"/>
      <c r="KN28" s="59"/>
      <c r="KO28" s="59"/>
      <c r="KP28" s="59"/>
      <c r="KQ28" s="59"/>
      <c r="KR28" s="59"/>
      <c r="KS28" s="59"/>
      <c r="KT28" s="59"/>
      <c r="KU28" s="59"/>
      <c r="KV28" s="59"/>
      <c r="KW28" s="59"/>
      <c r="KX28" s="59"/>
      <c r="KY28" s="59"/>
      <c r="KZ28" s="59"/>
      <c r="LA28" s="59"/>
      <c r="LB28" s="59"/>
      <c r="LC28" s="59"/>
      <c r="LD28" s="59"/>
      <c r="LE28" s="59"/>
      <c r="LF28" s="59"/>
      <c r="LG28" s="59"/>
      <c r="LH28" s="59"/>
      <c r="LI28" s="59"/>
      <c r="LJ28" s="59"/>
      <c r="LK28" s="59"/>
      <c r="LL28" s="59"/>
    </row>
    <row r="29" spans="1:326" x14ac:dyDescent="0.2">
      <c r="A29" s="44" t="s">
        <v>144</v>
      </c>
      <c r="B29" s="57" t="s">
        <v>17</v>
      </c>
      <c r="C29" s="57" t="s">
        <v>16</v>
      </c>
      <c r="D29" s="64"/>
      <c r="E29" s="56"/>
      <c r="F29" s="59"/>
      <c r="I29" s="68"/>
      <c r="J29" s="59"/>
      <c r="K29" s="59"/>
      <c r="L29" s="59"/>
      <c r="M29" s="59"/>
      <c r="N29" s="59"/>
      <c r="O29" s="59"/>
      <c r="P29" s="59"/>
      <c r="Q29" s="59"/>
      <c r="R29" s="59"/>
      <c r="S29" s="59"/>
      <c r="T29" s="59"/>
      <c r="U29" s="59"/>
      <c r="V29" s="59"/>
      <c r="W29" s="59"/>
      <c r="X29" s="59"/>
      <c r="Y29" s="59"/>
      <c r="Z29" s="59"/>
      <c r="AA29" s="59"/>
      <c r="AB29" s="59"/>
      <c r="AC29" s="59"/>
      <c r="AD29" s="59"/>
      <c r="AE29" s="59"/>
      <c r="AF29" s="59"/>
      <c r="AG29" s="59"/>
      <c r="AH29" s="59"/>
      <c r="AI29" s="59"/>
      <c r="AJ29" s="59"/>
      <c r="AK29" s="59"/>
      <c r="AL29" s="59"/>
      <c r="AM29" s="59"/>
      <c r="AN29" s="59"/>
      <c r="AO29" s="59"/>
      <c r="AP29" s="59"/>
      <c r="AQ29" s="59"/>
      <c r="AR29" s="59"/>
      <c r="AS29" s="59"/>
      <c r="AT29" s="59"/>
      <c r="AU29" s="59"/>
      <c r="AV29" s="59"/>
      <c r="AW29" s="59"/>
      <c r="AX29" s="59"/>
      <c r="AY29" s="59"/>
      <c r="AZ29" s="59"/>
      <c r="BA29" s="59"/>
      <c r="BB29" s="59"/>
      <c r="BC29" s="59"/>
      <c r="BD29" s="59"/>
      <c r="BE29" s="59"/>
      <c r="BF29" s="59"/>
      <c r="BG29" s="59"/>
      <c r="BH29" s="59"/>
      <c r="BI29" s="59"/>
      <c r="BJ29" s="59"/>
      <c r="BK29" s="59"/>
      <c r="BL29" s="59"/>
      <c r="BM29" s="59"/>
      <c r="BN29" s="59"/>
      <c r="BO29" s="59"/>
      <c r="BP29" s="59"/>
      <c r="BQ29" s="59"/>
      <c r="BR29" s="59"/>
      <c r="BS29" s="59"/>
      <c r="BT29" s="59"/>
      <c r="BU29" s="59"/>
      <c r="BV29" s="59"/>
      <c r="BW29" s="59"/>
      <c r="BX29" s="59"/>
      <c r="BY29" s="59"/>
      <c r="BZ29" s="59"/>
      <c r="CA29" s="59"/>
      <c r="CB29" s="59"/>
      <c r="CC29" s="59"/>
      <c r="CD29" s="59"/>
      <c r="CE29" s="59"/>
      <c r="CF29" s="59"/>
      <c r="CG29" s="59"/>
      <c r="CH29" s="59"/>
      <c r="CI29" s="59"/>
      <c r="CJ29" s="59"/>
      <c r="CK29" s="59"/>
      <c r="CL29" s="59"/>
      <c r="CM29" s="59"/>
      <c r="CN29" s="59"/>
      <c r="CO29" s="59"/>
      <c r="CP29" s="59"/>
      <c r="CQ29" s="59"/>
      <c r="CR29" s="59"/>
      <c r="CS29" s="59"/>
      <c r="CT29" s="59"/>
      <c r="CU29" s="59"/>
      <c r="CV29" s="59"/>
      <c r="CW29" s="59"/>
      <c r="CX29" s="59"/>
      <c r="CY29" s="59"/>
      <c r="CZ29" s="59"/>
      <c r="DA29" s="59"/>
      <c r="DB29" s="59"/>
      <c r="DC29" s="59"/>
      <c r="DD29" s="59"/>
      <c r="DE29" s="59"/>
      <c r="DF29" s="59"/>
      <c r="DG29" s="59"/>
      <c r="DH29" s="59"/>
      <c r="DI29" s="59"/>
      <c r="DJ29" s="59"/>
      <c r="DK29" s="59"/>
      <c r="DL29" s="59"/>
      <c r="DM29" s="59"/>
      <c r="DN29" s="59"/>
      <c r="DO29" s="59"/>
      <c r="DP29" s="59"/>
      <c r="DQ29" s="59"/>
      <c r="DR29" s="59"/>
      <c r="DS29" s="59"/>
      <c r="DT29" s="59"/>
      <c r="DU29" s="59"/>
      <c r="DV29" s="59"/>
      <c r="DW29" s="59"/>
      <c r="DX29" s="59"/>
      <c r="DY29" s="59"/>
      <c r="DZ29" s="59"/>
      <c r="EA29" s="59"/>
      <c r="EB29" s="59"/>
      <c r="EC29" s="59"/>
      <c r="ED29" s="59"/>
      <c r="EE29" s="59"/>
      <c r="EF29" s="59"/>
      <c r="EG29" s="59"/>
      <c r="EH29" s="59"/>
      <c r="EI29" s="59"/>
      <c r="EJ29" s="59"/>
      <c r="EK29" s="59"/>
      <c r="EL29" s="59"/>
      <c r="EM29" s="59"/>
      <c r="EN29" s="59"/>
      <c r="EO29" s="59"/>
      <c r="EP29" s="59"/>
      <c r="EQ29" s="59"/>
      <c r="ER29" s="59"/>
      <c r="ES29" s="59"/>
      <c r="ET29" s="59"/>
      <c r="EU29" s="59"/>
      <c r="EV29" s="59"/>
      <c r="EW29" s="59"/>
      <c r="EX29" s="59"/>
      <c r="EY29" s="59"/>
      <c r="EZ29" s="59"/>
      <c r="FA29" s="59"/>
      <c r="FB29" s="59"/>
      <c r="FC29" s="59"/>
      <c r="FD29" s="59"/>
      <c r="FE29" s="59"/>
      <c r="FF29" s="59"/>
      <c r="FG29" s="59"/>
      <c r="FH29" s="59"/>
      <c r="FI29" s="59"/>
      <c r="FJ29" s="59"/>
      <c r="FK29" s="59"/>
      <c r="FL29" s="59"/>
      <c r="FM29" s="59"/>
      <c r="FN29" s="59"/>
      <c r="FO29" s="59"/>
      <c r="FP29" s="59"/>
      <c r="FQ29" s="59"/>
      <c r="FR29" s="59"/>
      <c r="FS29" s="59"/>
      <c r="FT29" s="59"/>
      <c r="FU29" s="59"/>
      <c r="FV29" s="59"/>
      <c r="FW29" s="59"/>
      <c r="FX29" s="59"/>
      <c r="FY29" s="59"/>
      <c r="FZ29" s="59"/>
      <c r="GA29" s="59"/>
      <c r="GB29" s="59"/>
      <c r="GC29" s="59"/>
      <c r="GD29" s="59"/>
      <c r="GE29" s="59"/>
      <c r="GF29" s="59"/>
      <c r="GG29" s="59"/>
      <c r="GH29" s="59"/>
      <c r="GI29" s="59"/>
      <c r="GJ29" s="59"/>
      <c r="GK29" s="59"/>
      <c r="GL29" s="59"/>
      <c r="GM29" s="59"/>
      <c r="GN29" s="59"/>
      <c r="GO29" s="59"/>
      <c r="GP29" s="59"/>
      <c r="GQ29" s="59"/>
      <c r="GR29" s="59"/>
      <c r="GS29" s="59"/>
      <c r="GT29" s="59"/>
      <c r="GU29" s="59"/>
      <c r="GV29" s="59"/>
      <c r="GW29" s="59"/>
      <c r="GX29" s="59"/>
      <c r="GY29" s="59"/>
      <c r="GZ29" s="59"/>
      <c r="HA29" s="59"/>
      <c r="HB29" s="59"/>
      <c r="HC29" s="59"/>
      <c r="HD29" s="59"/>
      <c r="HE29" s="59"/>
      <c r="HF29" s="59"/>
      <c r="HG29" s="59"/>
      <c r="HH29" s="59"/>
      <c r="HI29" s="59"/>
      <c r="HJ29" s="59"/>
      <c r="HK29" s="59"/>
      <c r="HL29" s="59"/>
      <c r="HM29" s="59"/>
      <c r="HN29" s="59"/>
      <c r="HO29" s="59"/>
      <c r="HP29" s="59"/>
      <c r="HQ29" s="59"/>
      <c r="HR29" s="59"/>
      <c r="HS29" s="59"/>
      <c r="HT29" s="59"/>
      <c r="HU29" s="59"/>
      <c r="HV29" s="59"/>
      <c r="HW29" s="59"/>
      <c r="HX29" s="59"/>
      <c r="HY29" s="59"/>
      <c r="HZ29" s="59"/>
      <c r="IA29" s="59"/>
      <c r="IB29" s="59"/>
      <c r="IC29" s="59"/>
      <c r="ID29" s="59"/>
      <c r="IE29" s="59"/>
      <c r="IF29" s="59"/>
      <c r="IG29" s="59"/>
      <c r="IH29" s="59"/>
      <c r="II29" s="59"/>
      <c r="IJ29" s="59"/>
      <c r="IK29" s="59"/>
      <c r="IL29" s="59"/>
      <c r="IM29" s="59"/>
      <c r="IN29" s="59"/>
      <c r="IO29" s="59"/>
      <c r="IP29" s="59"/>
      <c r="IQ29" s="59"/>
      <c r="IR29" s="59"/>
      <c r="IS29" s="59"/>
      <c r="IT29" s="59"/>
      <c r="IU29" s="59"/>
      <c r="IV29" s="59"/>
      <c r="IW29" s="59"/>
      <c r="IX29" s="59"/>
      <c r="IY29" s="59"/>
      <c r="IZ29" s="59"/>
      <c r="JA29" s="59"/>
      <c r="JB29" s="59"/>
      <c r="JC29" s="59"/>
      <c r="JD29" s="59"/>
      <c r="JE29" s="59"/>
      <c r="JF29" s="59"/>
      <c r="JG29" s="59"/>
      <c r="JH29" s="59"/>
      <c r="JI29" s="59"/>
      <c r="JJ29" s="59"/>
      <c r="JK29" s="59"/>
      <c r="JL29" s="59"/>
      <c r="JM29" s="59"/>
      <c r="JN29" s="59"/>
      <c r="JO29" s="59"/>
      <c r="JP29" s="59"/>
      <c r="JQ29" s="59"/>
      <c r="JR29" s="59"/>
      <c r="JS29" s="59"/>
      <c r="JT29" s="59"/>
      <c r="JU29" s="59"/>
      <c r="JV29" s="59"/>
      <c r="JW29" s="59"/>
      <c r="JX29" s="59"/>
      <c r="JY29" s="59"/>
      <c r="JZ29" s="59"/>
      <c r="KA29" s="59"/>
      <c r="KB29" s="59"/>
      <c r="KC29" s="59"/>
      <c r="KD29" s="59"/>
      <c r="KE29" s="59"/>
      <c r="KF29" s="59"/>
      <c r="KG29" s="59"/>
      <c r="KH29" s="59"/>
      <c r="KI29" s="59"/>
      <c r="KJ29" s="59"/>
      <c r="KK29" s="59"/>
      <c r="KL29" s="59"/>
      <c r="KM29" s="59"/>
      <c r="KN29" s="59"/>
      <c r="KO29" s="59"/>
      <c r="KP29" s="59"/>
      <c r="KQ29" s="59"/>
      <c r="KR29" s="59"/>
      <c r="KS29" s="59"/>
      <c r="KT29" s="59"/>
      <c r="KU29" s="59"/>
      <c r="KV29" s="59"/>
      <c r="KW29" s="59"/>
      <c r="KX29" s="59"/>
      <c r="KY29" s="59"/>
      <c r="KZ29" s="59"/>
      <c r="LA29" s="59"/>
      <c r="LB29" s="59"/>
      <c r="LC29" s="59"/>
      <c r="LD29" s="59"/>
      <c r="LE29" s="59"/>
      <c r="LF29" s="59"/>
      <c r="LG29" s="59"/>
      <c r="LH29" s="59"/>
      <c r="LI29" s="59"/>
      <c r="LJ29" s="59"/>
      <c r="LK29" s="59"/>
      <c r="LL29" s="59"/>
    </row>
    <row r="30" spans="1:326" x14ac:dyDescent="0.2">
      <c r="A30" s="44"/>
      <c r="B30" s="57"/>
      <c r="C30" s="57"/>
      <c r="D30" s="64"/>
      <c r="E30" s="56"/>
      <c r="F30" s="59"/>
      <c r="I30" s="68"/>
      <c r="J30" s="59"/>
      <c r="K30" s="59"/>
      <c r="L30" s="59"/>
      <c r="M30" s="59"/>
      <c r="N30" s="59"/>
      <c r="O30" s="59"/>
      <c r="P30" s="59"/>
      <c r="Q30" s="59"/>
      <c r="R30" s="59"/>
      <c r="S30" s="59"/>
      <c r="T30" s="59"/>
      <c r="U30" s="59"/>
      <c r="V30" s="59"/>
      <c r="W30" s="59"/>
      <c r="X30" s="59"/>
      <c r="Y30" s="59"/>
      <c r="Z30" s="59"/>
      <c r="AA30" s="59"/>
      <c r="AB30" s="59"/>
      <c r="AC30" s="59"/>
      <c r="AD30" s="59"/>
      <c r="AE30" s="59"/>
      <c r="AF30" s="59"/>
      <c r="AG30" s="59"/>
      <c r="AH30" s="59"/>
      <c r="AI30" s="59"/>
      <c r="AJ30" s="59"/>
      <c r="AK30" s="59"/>
      <c r="AL30" s="59"/>
      <c r="AM30" s="59"/>
      <c r="AN30" s="59"/>
      <c r="AO30" s="59"/>
      <c r="AP30" s="59"/>
      <c r="AQ30" s="59"/>
      <c r="AR30" s="59"/>
      <c r="AS30" s="59"/>
      <c r="AT30" s="59"/>
      <c r="AU30" s="59"/>
      <c r="AV30" s="59"/>
      <c r="AW30" s="59"/>
      <c r="AX30" s="59"/>
      <c r="AY30" s="59"/>
      <c r="AZ30" s="59"/>
      <c r="BA30" s="59"/>
      <c r="BB30" s="59"/>
      <c r="BC30" s="59"/>
      <c r="BD30" s="59"/>
      <c r="BE30" s="59"/>
      <c r="BF30" s="59"/>
      <c r="BG30" s="59"/>
      <c r="BH30" s="59"/>
      <c r="BI30" s="59"/>
      <c r="BJ30" s="59"/>
      <c r="BK30" s="59"/>
      <c r="BL30" s="59"/>
      <c r="BM30" s="59"/>
      <c r="BN30" s="59"/>
      <c r="BO30" s="59"/>
      <c r="BP30" s="59"/>
      <c r="BQ30" s="59"/>
      <c r="BR30" s="59"/>
      <c r="BS30" s="59"/>
      <c r="BT30" s="59"/>
      <c r="BU30" s="59"/>
      <c r="BV30" s="59"/>
      <c r="BW30" s="59"/>
      <c r="BX30" s="59"/>
      <c r="BY30" s="59"/>
      <c r="BZ30" s="59"/>
      <c r="CA30" s="59"/>
      <c r="CB30" s="59"/>
      <c r="CC30" s="59"/>
      <c r="CD30" s="59"/>
      <c r="CE30" s="59"/>
      <c r="CF30" s="59"/>
      <c r="CG30" s="59"/>
      <c r="CH30" s="59"/>
      <c r="CI30" s="59"/>
      <c r="CJ30" s="59"/>
      <c r="CK30" s="59"/>
      <c r="CL30" s="59"/>
      <c r="CM30" s="59"/>
      <c r="CN30" s="59"/>
      <c r="CO30" s="59"/>
      <c r="CP30" s="59"/>
      <c r="CQ30" s="59"/>
      <c r="CR30" s="59"/>
      <c r="CS30" s="59"/>
      <c r="CT30" s="59"/>
      <c r="CU30" s="59"/>
      <c r="CV30" s="59"/>
      <c r="CW30" s="59"/>
      <c r="CX30" s="59"/>
      <c r="CY30" s="59"/>
      <c r="CZ30" s="59"/>
      <c r="DA30" s="59"/>
      <c r="DB30" s="59"/>
      <c r="DC30" s="59"/>
      <c r="DD30" s="59"/>
      <c r="DE30" s="59"/>
      <c r="DF30" s="59"/>
      <c r="DG30" s="59"/>
      <c r="DH30" s="59"/>
      <c r="DI30" s="59"/>
      <c r="DJ30" s="59"/>
      <c r="DK30" s="59"/>
      <c r="DL30" s="59"/>
      <c r="DM30" s="59"/>
      <c r="DN30" s="59"/>
      <c r="DO30" s="59"/>
      <c r="DP30" s="59"/>
      <c r="DQ30" s="59"/>
      <c r="DR30" s="59"/>
      <c r="DS30" s="59"/>
      <c r="DT30" s="59"/>
      <c r="DU30" s="59"/>
      <c r="DV30" s="59"/>
      <c r="DW30" s="59"/>
      <c r="DX30" s="59"/>
      <c r="DY30" s="59"/>
      <c r="DZ30" s="59"/>
      <c r="EA30" s="59"/>
      <c r="EB30" s="59"/>
      <c r="EC30" s="59"/>
      <c r="ED30" s="59"/>
      <c r="EE30" s="59"/>
      <c r="EF30" s="59"/>
      <c r="EG30" s="59"/>
      <c r="EH30" s="59"/>
      <c r="EI30" s="59"/>
      <c r="EJ30" s="59"/>
      <c r="EK30" s="59"/>
      <c r="EL30" s="59"/>
      <c r="EM30" s="59"/>
      <c r="EN30" s="59"/>
      <c r="EO30" s="59"/>
      <c r="EP30" s="59"/>
      <c r="EQ30" s="59"/>
      <c r="ER30" s="59"/>
      <c r="ES30" s="59"/>
      <c r="ET30" s="59"/>
      <c r="EU30" s="59"/>
      <c r="EV30" s="59"/>
      <c r="EW30" s="59"/>
      <c r="EX30" s="59"/>
      <c r="EY30" s="59"/>
      <c r="EZ30" s="59"/>
      <c r="FA30" s="59"/>
      <c r="FB30" s="59"/>
      <c r="FC30" s="59"/>
      <c r="FD30" s="59"/>
      <c r="FE30" s="59"/>
      <c r="FF30" s="59"/>
      <c r="FG30" s="59"/>
      <c r="FH30" s="59"/>
      <c r="FI30" s="59"/>
      <c r="FJ30" s="59"/>
      <c r="FK30" s="59"/>
      <c r="FL30" s="59"/>
      <c r="FM30" s="59"/>
      <c r="FN30" s="59"/>
      <c r="FO30" s="59"/>
      <c r="FP30" s="59"/>
      <c r="FQ30" s="59"/>
      <c r="FR30" s="59"/>
      <c r="FS30" s="59"/>
      <c r="FT30" s="59"/>
      <c r="FU30" s="59"/>
      <c r="FV30" s="59"/>
      <c r="FW30" s="59"/>
      <c r="FX30" s="59"/>
      <c r="FY30" s="59"/>
      <c r="FZ30" s="59"/>
      <c r="GA30" s="59"/>
      <c r="GB30" s="59"/>
      <c r="GC30" s="59"/>
      <c r="GD30" s="59"/>
      <c r="GE30" s="59"/>
      <c r="GF30" s="59"/>
      <c r="GG30" s="59"/>
      <c r="GH30" s="59"/>
      <c r="GI30" s="59"/>
      <c r="GJ30" s="59"/>
      <c r="GK30" s="59"/>
      <c r="GL30" s="59"/>
      <c r="GM30" s="59"/>
      <c r="GN30" s="59"/>
      <c r="GO30" s="59"/>
      <c r="GP30" s="59"/>
      <c r="GQ30" s="59"/>
      <c r="GR30" s="59"/>
      <c r="GS30" s="59"/>
      <c r="GT30" s="59"/>
      <c r="GU30" s="59"/>
      <c r="GV30" s="59"/>
      <c r="GW30" s="59"/>
      <c r="GX30" s="59"/>
      <c r="GY30" s="59"/>
      <c r="GZ30" s="59"/>
      <c r="HA30" s="59"/>
      <c r="HB30" s="59"/>
      <c r="HC30" s="59"/>
      <c r="HD30" s="59"/>
      <c r="HE30" s="59"/>
      <c r="HF30" s="59"/>
      <c r="HG30" s="59"/>
      <c r="HH30" s="59"/>
      <c r="HI30" s="59"/>
      <c r="HJ30" s="59"/>
      <c r="HK30" s="59"/>
      <c r="HL30" s="59"/>
      <c r="HM30" s="59"/>
      <c r="HN30" s="59"/>
      <c r="HO30" s="59"/>
      <c r="HP30" s="59"/>
      <c r="HQ30" s="59"/>
      <c r="HR30" s="59"/>
      <c r="HS30" s="59"/>
      <c r="HT30" s="59"/>
      <c r="HU30" s="59"/>
      <c r="HV30" s="59"/>
      <c r="HW30" s="59"/>
      <c r="HX30" s="59"/>
      <c r="HY30" s="59"/>
      <c r="HZ30" s="59"/>
      <c r="IA30" s="59"/>
      <c r="IB30" s="59"/>
      <c r="IC30" s="59"/>
      <c r="ID30" s="59"/>
      <c r="IE30" s="59"/>
      <c r="IF30" s="59"/>
      <c r="IG30" s="59"/>
      <c r="IH30" s="59"/>
      <c r="II30" s="59"/>
      <c r="IJ30" s="59"/>
      <c r="IK30" s="59"/>
      <c r="IL30" s="59"/>
      <c r="IM30" s="59"/>
      <c r="IN30" s="59"/>
      <c r="IO30" s="59"/>
      <c r="IP30" s="59"/>
      <c r="IQ30" s="59"/>
      <c r="IR30" s="59"/>
      <c r="IS30" s="59"/>
      <c r="IT30" s="59"/>
      <c r="IU30" s="59"/>
      <c r="IV30" s="59"/>
      <c r="IW30" s="59"/>
      <c r="IX30" s="59"/>
      <c r="IY30" s="59"/>
      <c r="IZ30" s="59"/>
      <c r="JA30" s="59"/>
      <c r="JB30" s="59"/>
      <c r="JC30" s="59"/>
      <c r="JD30" s="59"/>
      <c r="JE30" s="59"/>
      <c r="JF30" s="59"/>
      <c r="JG30" s="59"/>
      <c r="JH30" s="59"/>
      <c r="JI30" s="59"/>
      <c r="JJ30" s="59"/>
      <c r="JK30" s="59"/>
      <c r="JL30" s="59"/>
      <c r="JM30" s="59"/>
      <c r="JN30" s="59"/>
      <c r="JO30" s="59"/>
      <c r="JP30" s="59"/>
      <c r="JQ30" s="59"/>
      <c r="JR30" s="59"/>
      <c r="JS30" s="59"/>
      <c r="JT30" s="59"/>
      <c r="JU30" s="59"/>
      <c r="JV30" s="59"/>
      <c r="JW30" s="59"/>
      <c r="JX30" s="59"/>
      <c r="JY30" s="59"/>
      <c r="JZ30" s="59"/>
      <c r="KA30" s="59"/>
      <c r="KB30" s="59"/>
      <c r="KC30" s="59"/>
      <c r="KD30" s="59"/>
      <c r="KE30" s="59"/>
      <c r="KF30" s="59"/>
      <c r="KG30" s="59"/>
      <c r="KH30" s="59"/>
      <c r="KI30" s="59"/>
      <c r="KJ30" s="59"/>
      <c r="KK30" s="59"/>
      <c r="KL30" s="59"/>
      <c r="KM30" s="59"/>
      <c r="KN30" s="59"/>
      <c r="KO30" s="59"/>
      <c r="KP30" s="59"/>
      <c r="KQ30" s="59"/>
      <c r="KR30" s="59"/>
      <c r="KS30" s="59"/>
      <c r="KT30" s="59"/>
      <c r="KU30" s="59"/>
      <c r="KV30" s="59"/>
      <c r="KW30" s="59"/>
      <c r="KX30" s="59"/>
      <c r="KY30" s="59"/>
      <c r="KZ30" s="59"/>
      <c r="LA30" s="59"/>
      <c r="LB30" s="59"/>
      <c r="LC30" s="59"/>
      <c r="LD30" s="59"/>
      <c r="LE30" s="59"/>
      <c r="LF30" s="59"/>
      <c r="LG30" s="59"/>
      <c r="LH30" s="59"/>
      <c r="LI30" s="59"/>
      <c r="LJ30" s="59"/>
      <c r="LK30" s="59"/>
      <c r="LL30" s="59"/>
    </row>
    <row r="31" spans="1:326" s="77" customFormat="1" ht="15" x14ac:dyDescent="0.2">
      <c r="A31" s="60" t="s">
        <v>30</v>
      </c>
      <c r="B31" s="75" t="s">
        <v>31</v>
      </c>
      <c r="C31" s="63" t="s">
        <v>13</v>
      </c>
      <c r="D31" s="73"/>
      <c r="E31" s="76"/>
      <c r="G31" s="120" t="s">
        <v>202</v>
      </c>
      <c r="H31" s="55" t="s">
        <v>219</v>
      </c>
      <c r="I31" s="79"/>
      <c r="J31" s="80"/>
      <c r="K31" s="80"/>
      <c r="L31" s="80"/>
      <c r="M31" s="80"/>
      <c r="N31" s="80"/>
      <c r="O31" s="80"/>
      <c r="P31" s="80"/>
      <c r="Q31" s="80"/>
      <c r="R31" s="80"/>
      <c r="S31" s="80"/>
      <c r="T31" s="80"/>
      <c r="U31" s="80"/>
      <c r="V31" s="80"/>
      <c r="W31" s="80"/>
      <c r="X31" s="80"/>
      <c r="Y31" s="80"/>
      <c r="Z31" s="80"/>
      <c r="AA31" s="80"/>
      <c r="AB31" s="80"/>
      <c r="AC31" s="80"/>
      <c r="AD31" s="80"/>
      <c r="AE31" s="80"/>
      <c r="AF31" s="80"/>
      <c r="AG31" s="80"/>
      <c r="AH31" s="80"/>
      <c r="AI31" s="80"/>
      <c r="AJ31" s="80"/>
      <c r="AK31" s="80"/>
      <c r="AL31" s="80"/>
      <c r="AM31" s="80"/>
      <c r="AN31" s="80"/>
      <c r="AO31" s="80"/>
      <c r="AP31" s="80"/>
      <c r="AQ31" s="80"/>
      <c r="AR31" s="80"/>
      <c r="AS31" s="80"/>
      <c r="AT31" s="80"/>
      <c r="AU31" s="80"/>
      <c r="AV31" s="80"/>
      <c r="AW31" s="80"/>
      <c r="AX31" s="80"/>
      <c r="AY31" s="80"/>
      <c r="AZ31" s="80"/>
      <c r="BA31" s="80"/>
      <c r="BB31" s="80"/>
      <c r="BC31" s="80"/>
      <c r="BD31" s="80"/>
      <c r="BE31" s="80"/>
      <c r="BF31" s="80"/>
      <c r="BG31" s="80"/>
      <c r="BH31" s="80"/>
      <c r="BI31" s="80"/>
      <c r="BJ31" s="80"/>
      <c r="BK31" s="80"/>
      <c r="BL31" s="80"/>
      <c r="BM31" s="80"/>
      <c r="BN31" s="80"/>
      <c r="BO31" s="80"/>
      <c r="BP31" s="80"/>
      <c r="BQ31" s="80"/>
      <c r="BR31" s="80"/>
      <c r="BS31" s="80"/>
      <c r="BT31" s="80"/>
      <c r="BU31" s="80"/>
      <c r="BV31" s="80"/>
      <c r="BW31" s="80"/>
      <c r="BX31" s="80"/>
      <c r="BY31" s="80"/>
      <c r="BZ31" s="80"/>
      <c r="CA31" s="80"/>
      <c r="CB31" s="80"/>
      <c r="CC31" s="80"/>
      <c r="CD31" s="80"/>
      <c r="CE31" s="80"/>
      <c r="CF31" s="80"/>
      <c r="CG31" s="80"/>
      <c r="CH31" s="80"/>
      <c r="CI31" s="80"/>
      <c r="CJ31" s="80"/>
      <c r="CK31" s="80"/>
      <c r="CL31" s="80"/>
      <c r="CM31" s="80"/>
      <c r="CN31" s="80"/>
      <c r="CO31" s="80"/>
      <c r="CP31" s="80"/>
      <c r="CQ31" s="80"/>
      <c r="CR31" s="80"/>
      <c r="CS31" s="80"/>
      <c r="CT31" s="80"/>
      <c r="CU31" s="80"/>
      <c r="CV31" s="80"/>
      <c r="CW31" s="80"/>
      <c r="CX31" s="80"/>
      <c r="CY31" s="80"/>
      <c r="CZ31" s="80"/>
      <c r="DA31" s="80"/>
      <c r="DB31" s="80"/>
      <c r="DC31" s="80"/>
      <c r="DD31" s="80"/>
      <c r="DE31" s="80"/>
      <c r="DF31" s="80"/>
      <c r="DG31" s="80"/>
      <c r="DH31" s="80"/>
      <c r="DI31" s="80"/>
      <c r="DJ31" s="80"/>
      <c r="DK31" s="80"/>
      <c r="DL31" s="80"/>
      <c r="DM31" s="80"/>
      <c r="DN31" s="80"/>
      <c r="DO31" s="80"/>
      <c r="DP31" s="80"/>
      <c r="DQ31" s="80"/>
      <c r="DR31" s="80"/>
      <c r="DS31" s="80"/>
      <c r="DT31" s="80"/>
      <c r="DU31" s="80"/>
      <c r="DV31" s="80"/>
      <c r="DW31" s="80"/>
      <c r="DX31" s="80"/>
      <c r="DY31" s="80"/>
      <c r="DZ31" s="80"/>
      <c r="EA31" s="80"/>
      <c r="EB31" s="80"/>
      <c r="EC31" s="80"/>
      <c r="ED31" s="80"/>
      <c r="EE31" s="80"/>
      <c r="EF31" s="80"/>
      <c r="EG31" s="80"/>
      <c r="EH31" s="80"/>
      <c r="EI31" s="80"/>
      <c r="EJ31" s="80"/>
      <c r="EK31" s="80"/>
      <c r="EL31" s="80"/>
      <c r="EM31" s="80"/>
      <c r="EN31" s="80"/>
      <c r="EO31" s="80"/>
      <c r="EP31" s="80"/>
      <c r="EQ31" s="80"/>
      <c r="ER31" s="80"/>
      <c r="ES31" s="80"/>
      <c r="ET31" s="80"/>
      <c r="EU31" s="80"/>
      <c r="EV31" s="80"/>
      <c r="EW31" s="80"/>
      <c r="EX31" s="80"/>
      <c r="EY31" s="80"/>
      <c r="EZ31" s="80"/>
      <c r="FA31" s="80"/>
      <c r="FB31" s="80"/>
      <c r="FC31" s="80"/>
      <c r="FD31" s="80"/>
      <c r="FE31" s="80"/>
      <c r="FF31" s="80"/>
      <c r="FG31" s="80"/>
      <c r="FH31" s="80"/>
      <c r="FI31" s="80"/>
      <c r="FJ31" s="80"/>
      <c r="FK31" s="80"/>
      <c r="FL31" s="80"/>
      <c r="FM31" s="80"/>
      <c r="FN31" s="80"/>
      <c r="FO31" s="80"/>
      <c r="FP31" s="80"/>
      <c r="FQ31" s="80"/>
      <c r="FR31" s="80"/>
      <c r="FS31" s="80"/>
      <c r="FT31" s="80"/>
      <c r="FU31" s="80"/>
      <c r="FV31" s="80"/>
      <c r="FW31" s="80"/>
      <c r="FX31" s="80"/>
      <c r="FY31" s="80"/>
      <c r="FZ31" s="80"/>
      <c r="GA31" s="80"/>
      <c r="GB31" s="80"/>
      <c r="GC31" s="80"/>
      <c r="GD31" s="80"/>
      <c r="GE31" s="80"/>
      <c r="GF31" s="80"/>
      <c r="GG31" s="80"/>
      <c r="GH31" s="80"/>
      <c r="GI31" s="80"/>
      <c r="GJ31" s="80"/>
      <c r="GK31" s="80"/>
      <c r="GL31" s="80"/>
      <c r="GM31" s="80"/>
      <c r="GN31" s="80"/>
      <c r="GO31" s="80"/>
      <c r="GP31" s="80"/>
      <c r="GQ31" s="80"/>
      <c r="GR31" s="80"/>
      <c r="GS31" s="80"/>
      <c r="GT31" s="80"/>
      <c r="GU31" s="80"/>
      <c r="GV31" s="80"/>
      <c r="GW31" s="80"/>
      <c r="GX31" s="80"/>
      <c r="GY31" s="80"/>
      <c r="GZ31" s="80"/>
      <c r="HA31" s="80"/>
      <c r="HB31" s="80"/>
      <c r="HC31" s="80"/>
      <c r="HD31" s="80"/>
      <c r="HE31" s="80"/>
      <c r="HF31" s="80"/>
      <c r="HG31" s="80"/>
      <c r="HH31" s="80"/>
      <c r="HI31" s="80"/>
      <c r="HJ31" s="80"/>
      <c r="HK31" s="80"/>
      <c r="HL31" s="80"/>
      <c r="HM31" s="80"/>
      <c r="HN31" s="80"/>
      <c r="HO31" s="80"/>
      <c r="HP31" s="80"/>
      <c r="HQ31" s="80"/>
      <c r="HR31" s="80"/>
      <c r="HS31" s="80"/>
      <c r="HT31" s="80"/>
      <c r="HU31" s="80"/>
      <c r="HV31" s="80"/>
      <c r="HW31" s="80"/>
      <c r="HX31" s="80"/>
      <c r="HY31" s="80"/>
      <c r="HZ31" s="80"/>
      <c r="IA31" s="80"/>
      <c r="IB31" s="80"/>
      <c r="IC31" s="80"/>
      <c r="ID31" s="80"/>
      <c r="IE31" s="80"/>
      <c r="IF31" s="80"/>
      <c r="IG31" s="80"/>
      <c r="IH31" s="80"/>
      <c r="II31" s="80"/>
      <c r="IJ31" s="80"/>
      <c r="IK31" s="80"/>
      <c r="IL31" s="80"/>
      <c r="IM31" s="80"/>
      <c r="IN31" s="80"/>
      <c r="IO31" s="80"/>
      <c r="IP31" s="80"/>
      <c r="IQ31" s="80"/>
      <c r="IR31" s="80"/>
      <c r="IS31" s="80"/>
      <c r="IT31" s="80"/>
      <c r="IU31" s="80"/>
      <c r="IV31" s="80"/>
      <c r="IW31" s="80"/>
      <c r="IX31" s="80"/>
      <c r="IY31" s="80"/>
      <c r="IZ31" s="80"/>
      <c r="JA31" s="80"/>
      <c r="JB31" s="80"/>
      <c r="JC31" s="80"/>
      <c r="JD31" s="80"/>
      <c r="JE31" s="80"/>
      <c r="JF31" s="80"/>
      <c r="JG31" s="80"/>
      <c r="JH31" s="80"/>
      <c r="JI31" s="80"/>
      <c r="JJ31" s="80"/>
      <c r="JK31" s="80"/>
      <c r="JL31" s="80"/>
      <c r="JM31" s="80"/>
      <c r="JN31" s="80"/>
      <c r="JO31" s="80"/>
      <c r="JP31" s="80"/>
      <c r="JQ31" s="80"/>
      <c r="JR31" s="80"/>
      <c r="JS31" s="80"/>
      <c r="JT31" s="80"/>
      <c r="JU31" s="80"/>
      <c r="JV31" s="80"/>
      <c r="JW31" s="80"/>
      <c r="JX31" s="80"/>
      <c r="JY31" s="80"/>
      <c r="JZ31" s="80"/>
      <c r="KA31" s="80"/>
      <c r="KB31" s="80"/>
      <c r="KC31" s="80"/>
      <c r="KD31" s="80"/>
      <c r="KE31" s="80"/>
      <c r="KF31" s="80"/>
      <c r="KG31" s="80"/>
      <c r="KH31" s="80"/>
      <c r="KI31" s="80"/>
      <c r="KJ31" s="80"/>
      <c r="KK31" s="80"/>
      <c r="KL31" s="80"/>
      <c r="KM31" s="80"/>
      <c r="KN31" s="80"/>
      <c r="KO31" s="80"/>
      <c r="KP31" s="80"/>
      <c r="KQ31" s="80"/>
      <c r="KR31" s="80"/>
      <c r="KS31" s="80"/>
      <c r="KT31" s="80"/>
      <c r="KU31" s="80"/>
      <c r="KV31" s="80"/>
      <c r="KW31" s="80"/>
      <c r="KX31" s="80"/>
      <c r="KY31" s="80"/>
      <c r="KZ31" s="80"/>
      <c r="LA31" s="80"/>
      <c r="LB31" s="80"/>
      <c r="LC31" s="80"/>
      <c r="LD31" s="80"/>
      <c r="LE31" s="80"/>
      <c r="LF31" s="80"/>
      <c r="LG31" s="80"/>
      <c r="LH31" s="80"/>
      <c r="LI31" s="80"/>
      <c r="LJ31" s="80"/>
      <c r="LK31" s="80"/>
      <c r="LL31" s="80"/>
      <c r="LN31" s="76"/>
    </row>
    <row r="32" spans="1:326" s="76" customFormat="1" x14ac:dyDescent="0.2">
      <c r="A32" s="60" t="s">
        <v>32</v>
      </c>
      <c r="B32" s="43" t="s">
        <v>33</v>
      </c>
      <c r="C32" s="43" t="s">
        <v>13</v>
      </c>
      <c r="D32" s="73"/>
      <c r="G32" s="120" t="s">
        <v>202</v>
      </c>
      <c r="H32" s="55" t="s">
        <v>219</v>
      </c>
      <c r="I32" s="79"/>
      <c r="J32" s="80"/>
      <c r="K32" s="80"/>
      <c r="L32" s="80"/>
      <c r="M32" s="80"/>
      <c r="N32" s="80"/>
      <c r="O32" s="80"/>
      <c r="P32" s="80"/>
      <c r="Q32" s="80"/>
      <c r="R32" s="80"/>
      <c r="S32" s="80"/>
      <c r="T32" s="80"/>
      <c r="U32" s="80"/>
      <c r="V32" s="80"/>
      <c r="W32" s="80"/>
      <c r="X32" s="80"/>
      <c r="Y32" s="80"/>
      <c r="Z32" s="80"/>
      <c r="AA32" s="80"/>
      <c r="AB32" s="80"/>
      <c r="AC32" s="80"/>
      <c r="AD32" s="80"/>
      <c r="AE32" s="80"/>
      <c r="AF32" s="80"/>
      <c r="AG32" s="80"/>
      <c r="AH32" s="80"/>
      <c r="AI32" s="80"/>
      <c r="AJ32" s="80"/>
      <c r="AK32" s="80"/>
      <c r="AL32" s="80"/>
      <c r="AM32" s="80"/>
      <c r="AN32" s="80"/>
      <c r="AO32" s="80"/>
      <c r="AP32" s="80"/>
      <c r="AQ32" s="80"/>
      <c r="AR32" s="80"/>
      <c r="AS32" s="80"/>
      <c r="AT32" s="80"/>
      <c r="AU32" s="80"/>
      <c r="AV32" s="80"/>
      <c r="AW32" s="80"/>
      <c r="AX32" s="80"/>
      <c r="AY32" s="80"/>
      <c r="AZ32" s="80"/>
      <c r="BA32" s="80"/>
      <c r="BB32" s="80"/>
      <c r="BC32" s="80"/>
      <c r="BD32" s="80"/>
      <c r="BE32" s="80"/>
      <c r="BF32" s="80"/>
      <c r="BG32" s="80"/>
      <c r="BH32" s="80"/>
      <c r="BI32" s="80"/>
      <c r="BJ32" s="80"/>
      <c r="BK32" s="80"/>
      <c r="BL32" s="80"/>
      <c r="BM32" s="80"/>
      <c r="BN32" s="80"/>
      <c r="BO32" s="80"/>
      <c r="BP32" s="80"/>
      <c r="BQ32" s="80"/>
      <c r="BR32" s="80"/>
      <c r="BS32" s="80"/>
      <c r="BT32" s="80"/>
      <c r="BU32" s="80"/>
      <c r="BV32" s="80"/>
      <c r="BW32" s="80"/>
      <c r="BX32" s="80"/>
      <c r="BY32" s="80"/>
      <c r="BZ32" s="80"/>
      <c r="CA32" s="80"/>
      <c r="CB32" s="80"/>
      <c r="CC32" s="80"/>
      <c r="CD32" s="80"/>
      <c r="CE32" s="80"/>
      <c r="CF32" s="80"/>
      <c r="CG32" s="80"/>
      <c r="CH32" s="80"/>
      <c r="CI32" s="80"/>
      <c r="CJ32" s="80"/>
      <c r="CK32" s="80"/>
      <c r="CL32" s="80"/>
      <c r="CM32" s="80"/>
      <c r="CN32" s="80"/>
      <c r="CO32" s="80"/>
      <c r="CP32" s="80"/>
      <c r="CQ32" s="80"/>
      <c r="CR32" s="80"/>
      <c r="CS32" s="80"/>
      <c r="CT32" s="80"/>
      <c r="CU32" s="80"/>
      <c r="CV32" s="80"/>
      <c r="CW32" s="80"/>
      <c r="CX32" s="80"/>
      <c r="CY32" s="80"/>
      <c r="CZ32" s="80"/>
      <c r="DA32" s="80"/>
      <c r="DB32" s="80"/>
      <c r="DC32" s="80"/>
      <c r="DD32" s="80"/>
      <c r="DE32" s="80"/>
      <c r="DF32" s="80"/>
      <c r="DG32" s="80"/>
      <c r="DH32" s="80"/>
      <c r="DI32" s="80"/>
      <c r="DJ32" s="80"/>
      <c r="DK32" s="80"/>
      <c r="DL32" s="80"/>
      <c r="DM32" s="80"/>
      <c r="DN32" s="80"/>
      <c r="DO32" s="80"/>
      <c r="DP32" s="80"/>
      <c r="DQ32" s="80"/>
      <c r="DR32" s="80"/>
      <c r="DS32" s="80"/>
      <c r="DT32" s="80"/>
      <c r="DU32" s="80"/>
      <c r="DV32" s="80"/>
      <c r="DW32" s="80"/>
      <c r="DX32" s="80"/>
      <c r="DY32" s="80"/>
      <c r="DZ32" s="80"/>
      <c r="EA32" s="80"/>
      <c r="EB32" s="80"/>
      <c r="EC32" s="80"/>
      <c r="ED32" s="80"/>
      <c r="EE32" s="80"/>
      <c r="EF32" s="80"/>
      <c r="EG32" s="80"/>
      <c r="EH32" s="80"/>
      <c r="EI32" s="80"/>
      <c r="EJ32" s="80"/>
      <c r="EK32" s="80"/>
      <c r="EL32" s="80"/>
      <c r="EM32" s="80"/>
      <c r="EN32" s="80"/>
      <c r="EO32" s="80"/>
      <c r="EP32" s="80"/>
      <c r="EQ32" s="80"/>
      <c r="ER32" s="80"/>
      <c r="ES32" s="80"/>
      <c r="ET32" s="80"/>
      <c r="EU32" s="80"/>
      <c r="EV32" s="80"/>
      <c r="EW32" s="80"/>
      <c r="EX32" s="80"/>
      <c r="EY32" s="80"/>
      <c r="EZ32" s="80"/>
      <c r="FA32" s="80"/>
      <c r="FB32" s="80"/>
      <c r="FC32" s="80"/>
      <c r="FD32" s="80"/>
      <c r="FE32" s="80"/>
      <c r="FF32" s="80"/>
      <c r="FG32" s="80"/>
      <c r="FH32" s="80"/>
      <c r="FI32" s="80"/>
      <c r="FJ32" s="80"/>
      <c r="FK32" s="80"/>
      <c r="FL32" s="80"/>
      <c r="FM32" s="80"/>
      <c r="FN32" s="80"/>
      <c r="FO32" s="80"/>
      <c r="FP32" s="80"/>
      <c r="FQ32" s="80"/>
      <c r="FR32" s="80"/>
      <c r="FS32" s="80"/>
      <c r="FT32" s="80"/>
      <c r="FU32" s="80"/>
      <c r="FV32" s="80"/>
      <c r="FW32" s="80"/>
      <c r="FX32" s="80"/>
      <c r="FY32" s="80"/>
      <c r="FZ32" s="80"/>
      <c r="GA32" s="80"/>
      <c r="GB32" s="80"/>
      <c r="GC32" s="80"/>
      <c r="GD32" s="80"/>
      <c r="GE32" s="80"/>
      <c r="GF32" s="80"/>
      <c r="GG32" s="80"/>
      <c r="GH32" s="80"/>
      <c r="GI32" s="80"/>
      <c r="GJ32" s="80"/>
      <c r="GK32" s="80"/>
      <c r="GL32" s="80"/>
      <c r="GM32" s="80"/>
      <c r="GN32" s="80"/>
      <c r="GO32" s="80"/>
      <c r="GP32" s="80"/>
      <c r="GQ32" s="80"/>
      <c r="GR32" s="80"/>
      <c r="GS32" s="80"/>
      <c r="GT32" s="80"/>
      <c r="GU32" s="80"/>
      <c r="GV32" s="80"/>
      <c r="GW32" s="80"/>
      <c r="GX32" s="80"/>
      <c r="GY32" s="80"/>
      <c r="GZ32" s="80"/>
      <c r="HA32" s="80"/>
      <c r="HB32" s="80"/>
      <c r="HC32" s="80"/>
      <c r="HD32" s="80"/>
      <c r="HE32" s="80"/>
      <c r="HF32" s="80"/>
      <c r="HG32" s="80"/>
      <c r="HH32" s="80"/>
      <c r="HI32" s="80"/>
      <c r="HJ32" s="80"/>
      <c r="HK32" s="80"/>
      <c r="HL32" s="80"/>
      <c r="HM32" s="80"/>
      <c r="HN32" s="80"/>
      <c r="HO32" s="80"/>
      <c r="HP32" s="80"/>
      <c r="HQ32" s="80"/>
      <c r="HR32" s="80"/>
      <c r="HS32" s="80"/>
      <c r="HT32" s="80"/>
      <c r="HU32" s="80"/>
      <c r="HV32" s="80"/>
      <c r="HW32" s="80"/>
      <c r="HX32" s="80"/>
      <c r="HY32" s="80"/>
      <c r="HZ32" s="80"/>
      <c r="IA32" s="80"/>
      <c r="IB32" s="80"/>
      <c r="IC32" s="80"/>
      <c r="ID32" s="80"/>
      <c r="IE32" s="80"/>
      <c r="IF32" s="80"/>
      <c r="IG32" s="80"/>
      <c r="IH32" s="80"/>
      <c r="II32" s="80"/>
      <c r="IJ32" s="80"/>
      <c r="IK32" s="80"/>
      <c r="IL32" s="80"/>
      <c r="IM32" s="80"/>
      <c r="IN32" s="80"/>
      <c r="IO32" s="80"/>
      <c r="IP32" s="80"/>
      <c r="IQ32" s="80"/>
      <c r="IR32" s="80"/>
      <c r="IS32" s="80"/>
      <c r="IT32" s="80"/>
      <c r="IU32" s="80"/>
      <c r="IV32" s="80"/>
      <c r="IW32" s="80"/>
      <c r="IX32" s="80"/>
      <c r="IY32" s="80"/>
      <c r="IZ32" s="80"/>
      <c r="JA32" s="80"/>
      <c r="JB32" s="80"/>
      <c r="JC32" s="80"/>
      <c r="JD32" s="80"/>
      <c r="JE32" s="80"/>
      <c r="JF32" s="80"/>
      <c r="JG32" s="80"/>
      <c r="JH32" s="80"/>
      <c r="JI32" s="80"/>
      <c r="JJ32" s="80"/>
      <c r="JK32" s="80"/>
      <c r="JL32" s="80"/>
      <c r="JM32" s="80"/>
      <c r="JN32" s="80"/>
      <c r="JO32" s="80"/>
      <c r="JP32" s="80"/>
      <c r="JQ32" s="80"/>
      <c r="JR32" s="80"/>
      <c r="JS32" s="80"/>
      <c r="JT32" s="80"/>
      <c r="JU32" s="80"/>
      <c r="JV32" s="80"/>
      <c r="JW32" s="80"/>
      <c r="JX32" s="80"/>
      <c r="JY32" s="80"/>
      <c r="JZ32" s="80"/>
      <c r="KA32" s="80"/>
      <c r="KB32" s="80"/>
      <c r="KC32" s="80"/>
      <c r="KD32" s="80"/>
      <c r="KE32" s="80"/>
      <c r="KF32" s="80"/>
      <c r="KG32" s="80"/>
      <c r="KH32" s="80"/>
      <c r="KI32" s="80"/>
      <c r="KJ32" s="80"/>
      <c r="KK32" s="80"/>
      <c r="KL32" s="80"/>
      <c r="KM32" s="80"/>
      <c r="KN32" s="80"/>
      <c r="KO32" s="80"/>
      <c r="KP32" s="80"/>
      <c r="KQ32" s="80"/>
      <c r="KR32" s="80"/>
      <c r="KS32" s="80"/>
      <c r="KT32" s="80"/>
      <c r="KU32" s="80"/>
      <c r="KV32" s="80"/>
      <c r="KW32" s="80"/>
      <c r="KX32" s="80"/>
      <c r="KY32" s="80"/>
      <c r="KZ32" s="80"/>
      <c r="LA32" s="80"/>
      <c r="LB32" s="80"/>
      <c r="LC32" s="80"/>
      <c r="LD32" s="80"/>
      <c r="LE32" s="80"/>
      <c r="LF32" s="80"/>
      <c r="LG32" s="80"/>
      <c r="LH32" s="80"/>
      <c r="LI32" s="80"/>
      <c r="LJ32" s="80"/>
      <c r="LK32" s="80"/>
      <c r="LL32" s="80"/>
    </row>
    <row r="33" spans="1:324" s="76" customFormat="1" x14ac:dyDescent="0.2">
      <c r="A33" s="60" t="s">
        <v>35</v>
      </c>
      <c r="B33" s="43" t="s">
        <v>34</v>
      </c>
      <c r="C33" s="43" t="s">
        <v>13</v>
      </c>
      <c r="D33" s="73"/>
      <c r="G33" s="120" t="s">
        <v>202</v>
      </c>
      <c r="H33" s="55" t="s">
        <v>219</v>
      </c>
      <c r="I33" s="79"/>
      <c r="J33" s="80"/>
      <c r="K33" s="80"/>
      <c r="L33" s="80"/>
      <c r="M33" s="80"/>
      <c r="N33" s="80"/>
      <c r="O33" s="80"/>
      <c r="P33" s="80"/>
      <c r="Q33" s="80"/>
      <c r="R33" s="80"/>
      <c r="S33" s="80"/>
      <c r="T33" s="80"/>
      <c r="U33" s="80"/>
      <c r="V33" s="80"/>
      <c r="W33" s="80"/>
      <c r="X33" s="80"/>
      <c r="Y33" s="80"/>
      <c r="Z33" s="80"/>
      <c r="AA33" s="80"/>
      <c r="AB33" s="80"/>
      <c r="AC33" s="80"/>
      <c r="AD33" s="80"/>
      <c r="AE33" s="80"/>
      <c r="AF33" s="80"/>
      <c r="AG33" s="80"/>
      <c r="AH33" s="80"/>
      <c r="AI33" s="80"/>
      <c r="AJ33" s="80"/>
      <c r="AK33" s="80"/>
      <c r="AL33" s="80"/>
      <c r="AM33" s="80"/>
      <c r="AN33" s="80"/>
      <c r="AO33" s="80"/>
      <c r="AP33" s="80"/>
      <c r="AQ33" s="80"/>
      <c r="AR33" s="80"/>
      <c r="AS33" s="80"/>
      <c r="AT33" s="80"/>
      <c r="AU33" s="80"/>
      <c r="AV33" s="80"/>
      <c r="AW33" s="80"/>
      <c r="AX33" s="80"/>
      <c r="AY33" s="80"/>
      <c r="AZ33" s="80"/>
      <c r="BA33" s="80"/>
      <c r="BB33" s="80"/>
      <c r="BC33" s="80"/>
      <c r="BD33" s="80"/>
      <c r="BE33" s="80"/>
      <c r="BF33" s="80"/>
      <c r="BG33" s="80"/>
      <c r="BH33" s="80"/>
      <c r="BI33" s="80"/>
      <c r="BJ33" s="80"/>
      <c r="BK33" s="80"/>
      <c r="BL33" s="80"/>
      <c r="BM33" s="80"/>
      <c r="BN33" s="80"/>
      <c r="BO33" s="80"/>
      <c r="BP33" s="80"/>
      <c r="BQ33" s="80"/>
      <c r="BR33" s="80"/>
      <c r="BS33" s="80"/>
      <c r="BT33" s="80"/>
      <c r="BU33" s="80"/>
      <c r="BV33" s="80"/>
      <c r="BW33" s="80"/>
      <c r="BX33" s="80"/>
      <c r="BY33" s="80"/>
      <c r="BZ33" s="80"/>
      <c r="CA33" s="80"/>
      <c r="CB33" s="80"/>
      <c r="CC33" s="80"/>
      <c r="CD33" s="80"/>
      <c r="CE33" s="80"/>
      <c r="CF33" s="80"/>
      <c r="CG33" s="80"/>
      <c r="CH33" s="80"/>
      <c r="CI33" s="80"/>
      <c r="CJ33" s="80"/>
      <c r="CK33" s="80"/>
      <c r="CL33" s="80"/>
      <c r="CM33" s="80"/>
      <c r="CN33" s="80"/>
      <c r="CO33" s="80"/>
      <c r="CP33" s="80"/>
      <c r="CQ33" s="80"/>
      <c r="CR33" s="80"/>
      <c r="CS33" s="80"/>
      <c r="CT33" s="80"/>
      <c r="CU33" s="80"/>
      <c r="CV33" s="80"/>
      <c r="CW33" s="80"/>
      <c r="CX33" s="80"/>
      <c r="CY33" s="80"/>
      <c r="CZ33" s="80"/>
      <c r="DA33" s="80"/>
      <c r="DB33" s="80"/>
      <c r="DC33" s="80"/>
      <c r="DD33" s="80"/>
      <c r="DE33" s="80"/>
      <c r="DF33" s="80"/>
      <c r="DG33" s="80"/>
      <c r="DH33" s="80"/>
      <c r="DI33" s="80"/>
      <c r="DJ33" s="80"/>
      <c r="DK33" s="80"/>
      <c r="DL33" s="80"/>
      <c r="DM33" s="80"/>
      <c r="DN33" s="80"/>
      <c r="DO33" s="80"/>
      <c r="DP33" s="80"/>
      <c r="DQ33" s="80"/>
      <c r="DR33" s="80"/>
      <c r="DS33" s="80"/>
      <c r="DT33" s="80"/>
      <c r="DU33" s="80"/>
      <c r="DV33" s="80"/>
      <c r="DW33" s="80"/>
      <c r="DX33" s="80"/>
      <c r="DY33" s="80"/>
      <c r="DZ33" s="80"/>
      <c r="EA33" s="80"/>
      <c r="EB33" s="80"/>
      <c r="EC33" s="80"/>
      <c r="ED33" s="80"/>
      <c r="EE33" s="80"/>
      <c r="EF33" s="80"/>
      <c r="EG33" s="80"/>
      <c r="EH33" s="80"/>
      <c r="EI33" s="80"/>
      <c r="EJ33" s="80"/>
      <c r="EK33" s="80"/>
      <c r="EL33" s="80"/>
      <c r="EM33" s="80"/>
      <c r="EN33" s="80"/>
      <c r="EO33" s="80"/>
      <c r="EP33" s="80"/>
      <c r="EQ33" s="80"/>
      <c r="ER33" s="80"/>
      <c r="ES33" s="80"/>
      <c r="ET33" s="80"/>
      <c r="EU33" s="80"/>
      <c r="EV33" s="80"/>
      <c r="EW33" s="80"/>
      <c r="EX33" s="80"/>
      <c r="EY33" s="80"/>
      <c r="EZ33" s="80"/>
      <c r="FA33" s="80"/>
      <c r="FB33" s="80"/>
      <c r="FC33" s="80"/>
      <c r="FD33" s="80"/>
      <c r="FE33" s="80"/>
      <c r="FF33" s="80"/>
      <c r="FG33" s="80"/>
      <c r="FH33" s="80"/>
      <c r="FI33" s="80"/>
      <c r="FJ33" s="80"/>
      <c r="FK33" s="80"/>
      <c r="FL33" s="80"/>
      <c r="FM33" s="80"/>
      <c r="FN33" s="80"/>
      <c r="FO33" s="80"/>
      <c r="FP33" s="80"/>
      <c r="FQ33" s="80"/>
      <c r="FR33" s="80"/>
      <c r="FS33" s="80"/>
      <c r="FT33" s="80"/>
      <c r="FU33" s="80"/>
      <c r="FV33" s="80"/>
      <c r="FW33" s="80"/>
      <c r="FX33" s="80"/>
      <c r="FY33" s="80"/>
      <c r="FZ33" s="80"/>
      <c r="GA33" s="80"/>
      <c r="GB33" s="80"/>
      <c r="GC33" s="80"/>
      <c r="GD33" s="80"/>
      <c r="GE33" s="80"/>
      <c r="GF33" s="80"/>
      <c r="GG33" s="80"/>
      <c r="GH33" s="80"/>
      <c r="GI33" s="80"/>
      <c r="GJ33" s="80"/>
      <c r="GK33" s="80"/>
      <c r="GL33" s="80"/>
      <c r="GM33" s="80"/>
      <c r="GN33" s="80"/>
      <c r="GO33" s="80"/>
      <c r="GP33" s="80"/>
      <c r="GQ33" s="80"/>
      <c r="GR33" s="80"/>
      <c r="GS33" s="80"/>
      <c r="GT33" s="80"/>
      <c r="GU33" s="80"/>
      <c r="GV33" s="80"/>
      <c r="GW33" s="80"/>
      <c r="GX33" s="80"/>
      <c r="GY33" s="80"/>
      <c r="GZ33" s="80"/>
      <c r="HA33" s="80"/>
      <c r="HB33" s="80"/>
      <c r="HC33" s="80"/>
      <c r="HD33" s="80"/>
      <c r="HE33" s="80"/>
      <c r="HF33" s="80"/>
      <c r="HG33" s="80"/>
      <c r="HH33" s="80"/>
      <c r="HI33" s="80"/>
      <c r="HJ33" s="80"/>
      <c r="HK33" s="80"/>
      <c r="HL33" s="80"/>
      <c r="HM33" s="80"/>
      <c r="HN33" s="80"/>
      <c r="HO33" s="80"/>
      <c r="HP33" s="80"/>
      <c r="HQ33" s="80"/>
      <c r="HR33" s="80"/>
      <c r="HS33" s="80"/>
      <c r="HT33" s="80"/>
      <c r="HU33" s="80"/>
      <c r="HV33" s="80"/>
      <c r="HW33" s="80"/>
      <c r="HX33" s="80"/>
      <c r="HY33" s="80"/>
      <c r="HZ33" s="80"/>
      <c r="IA33" s="80"/>
      <c r="IB33" s="80"/>
      <c r="IC33" s="80"/>
      <c r="ID33" s="80"/>
      <c r="IE33" s="80"/>
      <c r="IF33" s="80"/>
      <c r="IG33" s="80"/>
      <c r="IH33" s="80"/>
      <c r="II33" s="80"/>
      <c r="IJ33" s="80"/>
      <c r="IK33" s="80"/>
      <c r="IL33" s="80"/>
      <c r="IM33" s="80"/>
      <c r="IN33" s="80"/>
      <c r="IO33" s="80"/>
      <c r="IP33" s="80"/>
      <c r="IQ33" s="80"/>
      <c r="IR33" s="80"/>
      <c r="IS33" s="80"/>
      <c r="IT33" s="80"/>
      <c r="IU33" s="80"/>
      <c r="IV33" s="80"/>
      <c r="IW33" s="80"/>
      <c r="IX33" s="80"/>
      <c r="IY33" s="80"/>
      <c r="IZ33" s="80"/>
      <c r="JA33" s="80"/>
      <c r="JB33" s="80"/>
      <c r="JC33" s="80"/>
      <c r="JD33" s="80"/>
      <c r="JE33" s="80"/>
      <c r="JF33" s="80"/>
      <c r="JG33" s="80"/>
      <c r="JH33" s="80"/>
      <c r="JI33" s="80"/>
      <c r="JJ33" s="80"/>
      <c r="JK33" s="80"/>
      <c r="JL33" s="80"/>
      <c r="JM33" s="80"/>
      <c r="JN33" s="80"/>
      <c r="JO33" s="80"/>
      <c r="JP33" s="80"/>
      <c r="JQ33" s="80"/>
      <c r="JR33" s="80"/>
      <c r="JS33" s="80"/>
      <c r="JT33" s="80"/>
      <c r="JU33" s="80"/>
      <c r="JV33" s="80"/>
      <c r="JW33" s="80"/>
      <c r="JX33" s="80"/>
      <c r="JY33" s="80"/>
      <c r="JZ33" s="80"/>
      <c r="KA33" s="80"/>
      <c r="KB33" s="80"/>
      <c r="KC33" s="80"/>
      <c r="KD33" s="80"/>
      <c r="KE33" s="80"/>
      <c r="KF33" s="80"/>
      <c r="KG33" s="80"/>
      <c r="KH33" s="80"/>
      <c r="KI33" s="80"/>
      <c r="KJ33" s="80"/>
      <c r="KK33" s="80"/>
      <c r="KL33" s="80"/>
      <c r="KM33" s="80"/>
      <c r="KN33" s="80"/>
      <c r="KO33" s="80"/>
      <c r="KP33" s="80"/>
      <c r="KQ33" s="80"/>
      <c r="KR33" s="80"/>
      <c r="KS33" s="80"/>
      <c r="KT33" s="80"/>
      <c r="KU33" s="80"/>
      <c r="KV33" s="80"/>
      <c r="KW33" s="80"/>
      <c r="KX33" s="80"/>
      <c r="KY33" s="80"/>
      <c r="KZ33" s="80"/>
      <c r="LA33" s="80"/>
      <c r="LB33" s="80"/>
      <c r="LC33" s="80"/>
      <c r="LD33" s="80"/>
      <c r="LE33" s="80"/>
      <c r="LF33" s="80"/>
      <c r="LG33" s="80"/>
      <c r="LH33" s="80"/>
      <c r="LI33" s="80"/>
      <c r="LJ33" s="80"/>
      <c r="LK33" s="80"/>
      <c r="LL33" s="80"/>
    </row>
    <row r="34" spans="1:324" s="76" customFormat="1" x14ac:dyDescent="0.2">
      <c r="A34" s="60" t="s">
        <v>82</v>
      </c>
      <c r="B34" s="43" t="s">
        <v>81</v>
      </c>
      <c r="C34" s="43" t="s">
        <v>13</v>
      </c>
      <c r="D34" s="110">
        <f>D31*D32+(1-D31)*D33</f>
        <v>0</v>
      </c>
      <c r="F34" s="81" t="s">
        <v>121</v>
      </c>
      <c r="G34" s="63" t="s">
        <v>190</v>
      </c>
      <c r="H34" s="82"/>
      <c r="I34" s="79"/>
      <c r="J34" s="80"/>
      <c r="K34" s="80"/>
      <c r="L34" s="80"/>
      <c r="M34" s="80"/>
      <c r="N34" s="80"/>
      <c r="O34" s="80"/>
      <c r="P34" s="80"/>
      <c r="Q34" s="80"/>
      <c r="R34" s="80"/>
      <c r="S34" s="80"/>
      <c r="T34" s="80"/>
      <c r="U34" s="80"/>
      <c r="V34" s="80"/>
      <c r="W34" s="80"/>
      <c r="X34" s="80"/>
      <c r="Y34" s="80"/>
      <c r="Z34" s="80"/>
      <c r="AA34" s="80"/>
      <c r="AB34" s="80"/>
      <c r="AC34" s="80"/>
      <c r="AD34" s="80"/>
      <c r="AE34" s="80"/>
      <c r="AF34" s="80"/>
      <c r="AG34" s="80"/>
      <c r="AH34" s="80"/>
      <c r="AI34" s="80"/>
      <c r="AJ34" s="80"/>
      <c r="AK34" s="80"/>
      <c r="AL34" s="80"/>
      <c r="AM34" s="80"/>
      <c r="AN34" s="80"/>
      <c r="AO34" s="80"/>
      <c r="AP34" s="80"/>
      <c r="AQ34" s="80"/>
      <c r="AR34" s="80"/>
      <c r="AS34" s="80"/>
      <c r="AT34" s="80"/>
      <c r="AU34" s="80"/>
      <c r="AV34" s="80"/>
      <c r="AW34" s="80"/>
      <c r="AX34" s="80"/>
      <c r="AY34" s="80"/>
      <c r="AZ34" s="80"/>
      <c r="BA34" s="80"/>
      <c r="BB34" s="80"/>
      <c r="BC34" s="80"/>
      <c r="BD34" s="80"/>
      <c r="BE34" s="80"/>
      <c r="BF34" s="80"/>
      <c r="BG34" s="80"/>
      <c r="BH34" s="80"/>
      <c r="BI34" s="80"/>
      <c r="BJ34" s="80"/>
      <c r="BK34" s="80"/>
      <c r="BL34" s="80"/>
      <c r="BM34" s="80"/>
      <c r="BN34" s="80"/>
      <c r="BO34" s="80"/>
      <c r="BP34" s="80"/>
      <c r="BQ34" s="80"/>
      <c r="BR34" s="80"/>
      <c r="BS34" s="80"/>
      <c r="BT34" s="80"/>
      <c r="BU34" s="80"/>
      <c r="BV34" s="80"/>
      <c r="BW34" s="80"/>
      <c r="BX34" s="80"/>
      <c r="BY34" s="80"/>
      <c r="BZ34" s="80"/>
      <c r="CA34" s="80"/>
      <c r="CB34" s="80"/>
      <c r="CC34" s="80"/>
      <c r="CD34" s="80"/>
      <c r="CE34" s="80"/>
      <c r="CF34" s="80"/>
      <c r="CG34" s="80"/>
      <c r="CH34" s="80"/>
      <c r="CI34" s="80"/>
      <c r="CJ34" s="80"/>
      <c r="CK34" s="80"/>
      <c r="CL34" s="80"/>
      <c r="CM34" s="80"/>
      <c r="CN34" s="80"/>
      <c r="CO34" s="80"/>
      <c r="CP34" s="80"/>
      <c r="CQ34" s="80"/>
      <c r="CR34" s="80"/>
      <c r="CS34" s="80"/>
      <c r="CT34" s="80"/>
      <c r="CU34" s="80"/>
      <c r="CV34" s="80"/>
      <c r="CW34" s="80"/>
      <c r="CX34" s="80"/>
      <c r="CY34" s="80"/>
      <c r="CZ34" s="80"/>
      <c r="DA34" s="80"/>
      <c r="DB34" s="80"/>
      <c r="DC34" s="80"/>
      <c r="DD34" s="80"/>
      <c r="DE34" s="80"/>
      <c r="DF34" s="80"/>
      <c r="DG34" s="80"/>
      <c r="DH34" s="80"/>
      <c r="DI34" s="80"/>
      <c r="DJ34" s="80"/>
      <c r="DK34" s="80"/>
      <c r="DL34" s="80"/>
      <c r="DM34" s="80"/>
      <c r="DN34" s="80"/>
      <c r="DO34" s="80"/>
      <c r="DP34" s="80"/>
      <c r="DQ34" s="80"/>
      <c r="DR34" s="80"/>
      <c r="DS34" s="80"/>
      <c r="DT34" s="80"/>
      <c r="DU34" s="80"/>
      <c r="DV34" s="80"/>
      <c r="DW34" s="80"/>
      <c r="DX34" s="80"/>
      <c r="DY34" s="80"/>
      <c r="DZ34" s="80"/>
      <c r="EA34" s="80"/>
      <c r="EB34" s="80"/>
      <c r="EC34" s="80"/>
      <c r="ED34" s="80"/>
      <c r="EE34" s="80"/>
      <c r="EF34" s="80"/>
      <c r="EG34" s="80"/>
      <c r="EH34" s="80"/>
      <c r="EI34" s="80"/>
      <c r="EJ34" s="80"/>
      <c r="EK34" s="80"/>
      <c r="EL34" s="80"/>
      <c r="EM34" s="80"/>
      <c r="EN34" s="80"/>
      <c r="EO34" s="80"/>
      <c r="EP34" s="80"/>
      <c r="EQ34" s="80"/>
      <c r="ER34" s="80"/>
      <c r="ES34" s="80"/>
      <c r="ET34" s="80"/>
      <c r="EU34" s="80"/>
      <c r="EV34" s="80"/>
      <c r="EW34" s="80"/>
      <c r="EX34" s="80"/>
      <c r="EY34" s="80"/>
      <c r="EZ34" s="80"/>
      <c r="FA34" s="80"/>
      <c r="FB34" s="80"/>
      <c r="FC34" s="80"/>
      <c r="FD34" s="80"/>
      <c r="FE34" s="80"/>
      <c r="FF34" s="80"/>
      <c r="FG34" s="80"/>
      <c r="FH34" s="80"/>
      <c r="FI34" s="80"/>
      <c r="FJ34" s="80"/>
      <c r="FK34" s="80"/>
      <c r="FL34" s="80"/>
      <c r="FM34" s="80"/>
      <c r="FN34" s="80"/>
      <c r="FO34" s="80"/>
      <c r="FP34" s="80"/>
      <c r="FQ34" s="80"/>
      <c r="FR34" s="80"/>
      <c r="FS34" s="80"/>
      <c r="FT34" s="80"/>
      <c r="FU34" s="80"/>
      <c r="FV34" s="80"/>
      <c r="FW34" s="80"/>
      <c r="FX34" s="80"/>
      <c r="FY34" s="80"/>
      <c r="FZ34" s="80"/>
      <c r="GA34" s="80"/>
      <c r="GB34" s="80"/>
      <c r="GC34" s="80"/>
      <c r="GD34" s="80"/>
      <c r="GE34" s="80"/>
      <c r="GF34" s="80"/>
      <c r="GG34" s="80"/>
      <c r="GH34" s="80"/>
      <c r="GI34" s="80"/>
      <c r="GJ34" s="80"/>
      <c r="GK34" s="80"/>
      <c r="GL34" s="80"/>
      <c r="GM34" s="80"/>
      <c r="GN34" s="80"/>
      <c r="GO34" s="80"/>
      <c r="GP34" s="80"/>
      <c r="GQ34" s="80"/>
      <c r="GR34" s="80"/>
      <c r="GS34" s="80"/>
      <c r="GT34" s="80"/>
      <c r="GU34" s="80"/>
      <c r="GV34" s="80"/>
      <c r="GW34" s="80"/>
      <c r="GX34" s="80"/>
      <c r="GY34" s="80"/>
      <c r="GZ34" s="80"/>
      <c r="HA34" s="80"/>
      <c r="HB34" s="80"/>
      <c r="HC34" s="80"/>
      <c r="HD34" s="80"/>
      <c r="HE34" s="80"/>
      <c r="HF34" s="80"/>
      <c r="HG34" s="80"/>
      <c r="HH34" s="80"/>
      <c r="HI34" s="80"/>
      <c r="HJ34" s="80"/>
      <c r="HK34" s="80"/>
      <c r="HL34" s="80"/>
      <c r="HM34" s="80"/>
      <c r="HN34" s="80"/>
      <c r="HO34" s="80"/>
      <c r="HP34" s="80"/>
      <c r="HQ34" s="80"/>
      <c r="HR34" s="80"/>
      <c r="HS34" s="80"/>
      <c r="HT34" s="80"/>
      <c r="HU34" s="80"/>
      <c r="HV34" s="80"/>
      <c r="HW34" s="80"/>
      <c r="HX34" s="80"/>
      <c r="HY34" s="80"/>
      <c r="HZ34" s="80"/>
      <c r="IA34" s="80"/>
      <c r="IB34" s="80"/>
      <c r="IC34" s="80"/>
      <c r="ID34" s="80"/>
      <c r="IE34" s="80"/>
      <c r="IF34" s="80"/>
      <c r="IG34" s="80"/>
      <c r="IH34" s="80"/>
      <c r="II34" s="80"/>
      <c r="IJ34" s="80"/>
      <c r="IK34" s="80"/>
      <c r="IL34" s="80"/>
      <c r="IM34" s="80"/>
      <c r="IN34" s="80"/>
      <c r="IO34" s="80"/>
      <c r="IP34" s="80"/>
      <c r="IQ34" s="80"/>
      <c r="IR34" s="80"/>
      <c r="IS34" s="80"/>
      <c r="IT34" s="80"/>
      <c r="IU34" s="80"/>
      <c r="IV34" s="80"/>
      <c r="IW34" s="80"/>
      <c r="IX34" s="80"/>
      <c r="IY34" s="80"/>
      <c r="IZ34" s="80"/>
      <c r="JA34" s="80"/>
      <c r="JB34" s="80"/>
      <c r="JC34" s="80"/>
      <c r="JD34" s="80"/>
      <c r="JE34" s="80"/>
      <c r="JF34" s="80"/>
      <c r="JG34" s="80"/>
      <c r="JH34" s="80"/>
      <c r="JI34" s="80"/>
      <c r="JJ34" s="80"/>
      <c r="JK34" s="80"/>
      <c r="JL34" s="80"/>
      <c r="JM34" s="80"/>
      <c r="JN34" s="80"/>
      <c r="JO34" s="80"/>
      <c r="JP34" s="80"/>
      <c r="JQ34" s="80"/>
      <c r="JR34" s="80"/>
      <c r="JS34" s="80"/>
      <c r="JT34" s="80"/>
      <c r="JU34" s="80"/>
      <c r="JV34" s="80"/>
      <c r="JW34" s="80"/>
      <c r="JX34" s="80"/>
      <c r="JY34" s="80"/>
      <c r="JZ34" s="80"/>
      <c r="KA34" s="80"/>
      <c r="KB34" s="80"/>
      <c r="KC34" s="80"/>
      <c r="KD34" s="80"/>
      <c r="KE34" s="80"/>
      <c r="KF34" s="80"/>
      <c r="KG34" s="80"/>
      <c r="KH34" s="80"/>
      <c r="KI34" s="80"/>
      <c r="KJ34" s="80"/>
      <c r="KK34" s="80"/>
      <c r="KL34" s="80"/>
      <c r="KM34" s="80"/>
      <c r="KN34" s="80"/>
      <c r="KO34" s="80"/>
      <c r="KP34" s="80"/>
      <c r="KQ34" s="80"/>
      <c r="KR34" s="80"/>
      <c r="KS34" s="80"/>
      <c r="KT34" s="80"/>
      <c r="KU34" s="80"/>
      <c r="KV34" s="80"/>
      <c r="KW34" s="80"/>
      <c r="KX34" s="80"/>
      <c r="KY34" s="80"/>
      <c r="KZ34" s="80"/>
      <c r="LA34" s="80"/>
      <c r="LB34" s="80"/>
      <c r="LC34" s="80"/>
      <c r="LD34" s="80"/>
      <c r="LE34" s="80"/>
      <c r="LF34" s="80"/>
      <c r="LG34" s="80"/>
      <c r="LH34" s="80"/>
      <c r="LI34" s="80"/>
      <c r="LJ34" s="80"/>
      <c r="LK34" s="80"/>
      <c r="LL34" s="80"/>
    </row>
    <row r="35" spans="1:324" x14ac:dyDescent="0.2">
      <c r="A35" s="60" t="s">
        <v>168</v>
      </c>
      <c r="B35" s="43" t="s">
        <v>80</v>
      </c>
      <c r="C35" s="43" t="s">
        <v>13</v>
      </c>
      <c r="D35" s="110">
        <f>D34</f>
        <v>0</v>
      </c>
      <c r="E35" s="83"/>
      <c r="F35" s="81" t="s">
        <v>83</v>
      </c>
      <c r="G35" s="120" t="s">
        <v>203</v>
      </c>
      <c r="H35" s="82"/>
      <c r="I35" s="79"/>
      <c r="J35" s="84"/>
      <c r="K35" s="84"/>
      <c r="L35" s="84"/>
      <c r="M35" s="84"/>
      <c r="N35" s="84"/>
      <c r="O35" s="84"/>
      <c r="P35" s="84"/>
      <c r="Q35" s="84"/>
      <c r="R35" s="84"/>
      <c r="S35" s="84"/>
      <c r="T35" s="84"/>
      <c r="U35" s="84"/>
      <c r="V35" s="84"/>
      <c r="W35" s="84"/>
      <c r="X35" s="84"/>
      <c r="Y35" s="84"/>
      <c r="Z35" s="84"/>
      <c r="AA35" s="84"/>
      <c r="AB35" s="84"/>
      <c r="AC35" s="84"/>
      <c r="AD35" s="84"/>
      <c r="AE35" s="84"/>
      <c r="AF35" s="84"/>
      <c r="AG35" s="84"/>
      <c r="AH35" s="84"/>
      <c r="AI35" s="84"/>
      <c r="AJ35" s="84"/>
      <c r="AK35" s="84"/>
      <c r="AL35" s="84"/>
      <c r="AM35" s="84"/>
      <c r="AN35" s="84"/>
      <c r="AO35" s="84"/>
      <c r="AP35" s="84"/>
      <c r="AQ35" s="84"/>
      <c r="AR35" s="84"/>
      <c r="AS35" s="84"/>
      <c r="AT35" s="84"/>
      <c r="AU35" s="84"/>
      <c r="AV35" s="84"/>
      <c r="AW35" s="84"/>
      <c r="AX35" s="84"/>
      <c r="AY35" s="84"/>
      <c r="AZ35" s="84"/>
      <c r="BA35" s="84"/>
      <c r="BB35" s="84"/>
      <c r="BC35" s="84"/>
      <c r="BD35" s="84"/>
      <c r="BE35" s="84"/>
      <c r="BF35" s="84"/>
      <c r="BG35" s="84"/>
      <c r="BH35" s="84"/>
      <c r="BI35" s="84"/>
      <c r="BJ35" s="84"/>
      <c r="BK35" s="84"/>
      <c r="BL35" s="84"/>
      <c r="BM35" s="84"/>
      <c r="BN35" s="84"/>
      <c r="BO35" s="84"/>
      <c r="BP35" s="84"/>
      <c r="BQ35" s="84"/>
      <c r="BR35" s="84"/>
      <c r="BS35" s="84"/>
      <c r="BT35" s="84"/>
      <c r="BU35" s="84"/>
      <c r="BV35" s="84"/>
      <c r="BW35" s="84"/>
      <c r="BX35" s="84"/>
      <c r="BY35" s="84"/>
      <c r="BZ35" s="84"/>
      <c r="CA35" s="84"/>
      <c r="CB35" s="84"/>
      <c r="CC35" s="84"/>
      <c r="CD35" s="84"/>
      <c r="CE35" s="84"/>
      <c r="CF35" s="84"/>
      <c r="CG35" s="84"/>
      <c r="CH35" s="84"/>
      <c r="CI35" s="84"/>
      <c r="CJ35" s="84"/>
      <c r="CK35" s="84"/>
      <c r="CL35" s="84"/>
      <c r="CM35" s="84"/>
      <c r="CN35" s="84"/>
      <c r="CO35" s="84"/>
      <c r="CP35" s="84"/>
      <c r="CQ35" s="84"/>
      <c r="CR35" s="84"/>
      <c r="CS35" s="84"/>
      <c r="CT35" s="84"/>
      <c r="CU35" s="84"/>
      <c r="CV35" s="84"/>
      <c r="CW35" s="84"/>
      <c r="CX35" s="84"/>
      <c r="CY35" s="84"/>
      <c r="CZ35" s="84"/>
      <c r="DA35" s="84"/>
      <c r="DB35" s="84"/>
      <c r="DC35" s="84"/>
      <c r="DD35" s="84"/>
      <c r="DE35" s="84"/>
      <c r="DF35" s="84"/>
      <c r="DG35" s="84"/>
      <c r="DH35" s="84"/>
      <c r="DI35" s="84"/>
      <c r="DJ35" s="84"/>
      <c r="DK35" s="84"/>
      <c r="DL35" s="84"/>
      <c r="DM35" s="84"/>
      <c r="DN35" s="84"/>
      <c r="DO35" s="84"/>
      <c r="DP35" s="84"/>
      <c r="DQ35" s="84"/>
      <c r="DR35" s="84"/>
      <c r="DS35" s="84"/>
      <c r="DT35" s="84"/>
      <c r="DU35" s="84"/>
      <c r="DV35" s="84"/>
      <c r="DW35" s="84"/>
      <c r="DX35" s="84"/>
      <c r="DY35" s="84"/>
      <c r="DZ35" s="84"/>
      <c r="EA35" s="84"/>
      <c r="EB35" s="84"/>
      <c r="EC35" s="84"/>
      <c r="ED35" s="84"/>
      <c r="EE35" s="84"/>
      <c r="EF35" s="84"/>
      <c r="EG35" s="84"/>
      <c r="EH35" s="84"/>
      <c r="EI35" s="84"/>
      <c r="EJ35" s="84"/>
      <c r="EK35" s="84"/>
      <c r="EL35" s="84"/>
      <c r="EM35" s="84"/>
      <c r="EN35" s="84"/>
      <c r="EO35" s="84"/>
      <c r="EP35" s="84"/>
      <c r="EQ35" s="84"/>
      <c r="ER35" s="84"/>
      <c r="ES35" s="84"/>
      <c r="ET35" s="84"/>
      <c r="EU35" s="84"/>
      <c r="EV35" s="84"/>
      <c r="EW35" s="84"/>
      <c r="EX35" s="84"/>
      <c r="EY35" s="84"/>
      <c r="EZ35" s="84"/>
      <c r="FA35" s="84"/>
      <c r="FB35" s="84"/>
      <c r="FC35" s="84"/>
      <c r="FD35" s="84"/>
      <c r="FE35" s="84"/>
      <c r="FF35" s="84"/>
      <c r="FG35" s="84"/>
      <c r="FH35" s="84"/>
      <c r="FI35" s="84"/>
      <c r="FJ35" s="84"/>
      <c r="FK35" s="84"/>
      <c r="FL35" s="84"/>
      <c r="FM35" s="84"/>
      <c r="FN35" s="84"/>
      <c r="FO35" s="84"/>
      <c r="FP35" s="84"/>
      <c r="FQ35" s="84"/>
      <c r="FR35" s="84"/>
      <c r="FS35" s="84"/>
      <c r="FT35" s="84"/>
      <c r="FU35" s="84"/>
      <c r="FV35" s="84"/>
      <c r="FW35" s="84"/>
      <c r="FX35" s="84"/>
      <c r="FY35" s="84"/>
      <c r="FZ35" s="84"/>
      <c r="GA35" s="84"/>
      <c r="GB35" s="84"/>
      <c r="GC35" s="84"/>
      <c r="GD35" s="84"/>
      <c r="GE35" s="84"/>
      <c r="GF35" s="84"/>
      <c r="GG35" s="84"/>
      <c r="GH35" s="84"/>
      <c r="GI35" s="84"/>
      <c r="GJ35" s="84"/>
      <c r="GK35" s="84"/>
      <c r="GL35" s="84"/>
      <c r="GM35" s="84"/>
      <c r="GN35" s="84"/>
      <c r="GO35" s="84"/>
      <c r="GP35" s="84"/>
      <c r="GQ35" s="84"/>
      <c r="GR35" s="84"/>
      <c r="GS35" s="84"/>
      <c r="GT35" s="84"/>
      <c r="GU35" s="84"/>
      <c r="GV35" s="84"/>
      <c r="GW35" s="84"/>
      <c r="GX35" s="84"/>
      <c r="GY35" s="84"/>
      <c r="GZ35" s="84"/>
      <c r="HA35" s="84"/>
      <c r="HB35" s="84"/>
      <c r="HC35" s="84"/>
      <c r="HD35" s="84"/>
      <c r="HE35" s="84"/>
      <c r="HF35" s="84"/>
      <c r="HG35" s="84"/>
      <c r="HH35" s="84"/>
      <c r="HI35" s="84"/>
      <c r="HJ35" s="84"/>
      <c r="HK35" s="84"/>
      <c r="HL35" s="84"/>
      <c r="HM35" s="84"/>
      <c r="HN35" s="84"/>
      <c r="HO35" s="84"/>
      <c r="HP35" s="84"/>
      <c r="HQ35" s="84"/>
      <c r="HR35" s="84"/>
      <c r="HS35" s="84"/>
      <c r="HT35" s="84"/>
      <c r="HU35" s="84"/>
      <c r="HV35" s="84"/>
      <c r="HW35" s="84"/>
      <c r="HX35" s="84"/>
      <c r="HY35" s="84"/>
      <c r="HZ35" s="84"/>
      <c r="IA35" s="84"/>
      <c r="IB35" s="84"/>
      <c r="IC35" s="84"/>
      <c r="ID35" s="84"/>
      <c r="IE35" s="84"/>
      <c r="IF35" s="84"/>
      <c r="IG35" s="84"/>
      <c r="IH35" s="84"/>
      <c r="II35" s="84"/>
      <c r="IJ35" s="84"/>
      <c r="IK35" s="84"/>
      <c r="IL35" s="84"/>
      <c r="IM35" s="84"/>
      <c r="IN35" s="84"/>
      <c r="IO35" s="84"/>
      <c r="IP35" s="84"/>
      <c r="IQ35" s="84"/>
      <c r="IR35" s="84"/>
      <c r="IS35" s="84"/>
      <c r="IT35" s="84"/>
      <c r="IU35" s="84"/>
      <c r="IV35" s="84"/>
      <c r="IW35" s="84"/>
      <c r="IX35" s="84"/>
      <c r="IY35" s="84"/>
      <c r="IZ35" s="84"/>
      <c r="JA35" s="84"/>
      <c r="JB35" s="84"/>
      <c r="JC35" s="84"/>
      <c r="JD35" s="84"/>
      <c r="JE35" s="84"/>
      <c r="JF35" s="84"/>
      <c r="JG35" s="84"/>
      <c r="JH35" s="84"/>
      <c r="JI35" s="84"/>
      <c r="JJ35" s="84"/>
      <c r="JK35" s="84"/>
      <c r="JL35" s="84"/>
      <c r="JM35" s="84"/>
      <c r="JN35" s="84"/>
      <c r="JO35" s="84"/>
      <c r="JP35" s="84"/>
      <c r="JQ35" s="84"/>
      <c r="JR35" s="84"/>
      <c r="JS35" s="84"/>
      <c r="JT35" s="84"/>
      <c r="JU35" s="84"/>
      <c r="JV35" s="84"/>
      <c r="JW35" s="84"/>
      <c r="JX35" s="84"/>
      <c r="JY35" s="84"/>
      <c r="JZ35" s="84"/>
      <c r="KA35" s="84"/>
      <c r="KB35" s="84"/>
      <c r="KC35" s="84"/>
      <c r="KD35" s="84"/>
      <c r="KE35" s="84"/>
      <c r="KF35" s="84"/>
      <c r="KG35" s="84"/>
      <c r="KH35" s="84"/>
      <c r="KI35" s="84"/>
      <c r="KJ35" s="84"/>
      <c r="KK35" s="84"/>
      <c r="KL35" s="84"/>
      <c r="KM35" s="84"/>
      <c r="KN35" s="84"/>
      <c r="KO35" s="84"/>
      <c r="KP35" s="84"/>
      <c r="KQ35" s="84"/>
      <c r="KR35" s="84"/>
      <c r="KS35" s="84"/>
      <c r="KT35" s="84"/>
      <c r="KU35" s="84"/>
      <c r="KV35" s="84"/>
      <c r="KW35" s="84"/>
      <c r="KX35" s="84"/>
      <c r="KY35" s="84"/>
      <c r="KZ35" s="84"/>
      <c r="LA35" s="84"/>
      <c r="LB35" s="84"/>
      <c r="LC35" s="84"/>
      <c r="LD35" s="84"/>
      <c r="LE35" s="84"/>
      <c r="LF35" s="84"/>
      <c r="LG35" s="84"/>
      <c r="LH35" s="84"/>
      <c r="LI35" s="84"/>
      <c r="LJ35" s="84"/>
      <c r="LK35" s="84"/>
      <c r="LL35" s="84"/>
    </row>
    <row r="36" spans="1:324" x14ac:dyDescent="0.2">
      <c r="A36" s="60"/>
      <c r="D36" s="67"/>
      <c r="E36" s="56"/>
      <c r="F36" s="59"/>
      <c r="I36" s="68"/>
      <c r="J36" s="59"/>
      <c r="K36" s="59"/>
      <c r="L36" s="59"/>
      <c r="M36" s="59"/>
      <c r="N36" s="59"/>
      <c r="O36" s="59"/>
      <c r="P36" s="59"/>
      <c r="Q36" s="59"/>
      <c r="R36" s="59"/>
      <c r="S36" s="59"/>
      <c r="T36" s="59"/>
      <c r="U36" s="59"/>
      <c r="V36" s="59"/>
      <c r="W36" s="59"/>
      <c r="X36" s="59"/>
      <c r="Y36" s="59"/>
      <c r="Z36" s="59"/>
      <c r="AA36" s="59"/>
      <c r="AB36" s="59"/>
      <c r="AC36" s="59"/>
      <c r="AD36" s="59"/>
      <c r="AE36" s="59"/>
      <c r="AF36" s="59"/>
      <c r="AG36" s="59"/>
      <c r="AH36" s="59"/>
      <c r="AI36" s="59"/>
      <c r="AJ36" s="59"/>
      <c r="AK36" s="59"/>
      <c r="AL36" s="59"/>
      <c r="AM36" s="59"/>
      <c r="AN36" s="59"/>
      <c r="AO36" s="59"/>
      <c r="AP36" s="59"/>
      <c r="AQ36" s="59"/>
      <c r="AR36" s="59"/>
      <c r="AS36" s="59"/>
      <c r="AT36" s="59"/>
      <c r="AU36" s="59"/>
      <c r="AV36" s="59"/>
      <c r="AW36" s="59"/>
      <c r="AX36" s="59"/>
      <c r="AY36" s="59"/>
      <c r="AZ36" s="59"/>
      <c r="BA36" s="59"/>
      <c r="BB36" s="59"/>
      <c r="BC36" s="59"/>
      <c r="BD36" s="59"/>
      <c r="BE36" s="59"/>
      <c r="BF36" s="59"/>
      <c r="BG36" s="59"/>
      <c r="BH36" s="59"/>
      <c r="BI36" s="59"/>
      <c r="BJ36" s="59"/>
      <c r="BK36" s="59"/>
      <c r="BL36" s="59"/>
      <c r="BM36" s="59"/>
      <c r="BN36" s="59"/>
      <c r="BO36" s="59"/>
      <c r="BP36" s="59"/>
      <c r="BQ36" s="59"/>
      <c r="BR36" s="59"/>
      <c r="BS36" s="59"/>
      <c r="BT36" s="59"/>
      <c r="BU36" s="59"/>
      <c r="BV36" s="59"/>
      <c r="BW36" s="59"/>
      <c r="BX36" s="59"/>
      <c r="BY36" s="59"/>
      <c r="BZ36" s="59"/>
      <c r="CA36" s="59"/>
      <c r="CB36" s="59"/>
      <c r="CC36" s="59"/>
      <c r="CD36" s="59"/>
      <c r="CE36" s="59"/>
      <c r="CF36" s="59"/>
      <c r="CG36" s="59"/>
      <c r="CH36" s="59"/>
      <c r="CI36" s="59"/>
      <c r="CJ36" s="59"/>
      <c r="CK36" s="59"/>
      <c r="CL36" s="59"/>
      <c r="CM36" s="59"/>
      <c r="CN36" s="59"/>
      <c r="CO36" s="59"/>
      <c r="CP36" s="59"/>
      <c r="CQ36" s="59"/>
      <c r="CR36" s="59"/>
      <c r="CS36" s="59"/>
      <c r="CT36" s="59"/>
      <c r="CU36" s="59"/>
      <c r="CV36" s="59"/>
      <c r="CW36" s="59"/>
      <c r="CX36" s="59"/>
      <c r="CY36" s="59"/>
      <c r="CZ36" s="59"/>
      <c r="DA36" s="59"/>
      <c r="DB36" s="59"/>
      <c r="DC36" s="59"/>
      <c r="DD36" s="59"/>
      <c r="DE36" s="59"/>
      <c r="DF36" s="59"/>
      <c r="DG36" s="59"/>
      <c r="DH36" s="59"/>
      <c r="DI36" s="59"/>
      <c r="DJ36" s="59"/>
      <c r="DK36" s="59"/>
      <c r="DL36" s="59"/>
      <c r="DM36" s="59"/>
      <c r="DN36" s="59"/>
      <c r="DO36" s="59"/>
      <c r="DP36" s="59"/>
      <c r="DQ36" s="59"/>
      <c r="DR36" s="59"/>
      <c r="DS36" s="59"/>
      <c r="DT36" s="59"/>
      <c r="DU36" s="59"/>
      <c r="DV36" s="59"/>
      <c r="DW36" s="59"/>
      <c r="DX36" s="59"/>
      <c r="DY36" s="59"/>
      <c r="DZ36" s="59"/>
      <c r="EA36" s="59"/>
      <c r="EB36" s="59"/>
      <c r="EC36" s="59"/>
      <c r="ED36" s="59"/>
      <c r="EE36" s="59"/>
      <c r="EF36" s="59"/>
      <c r="EG36" s="59"/>
      <c r="EH36" s="59"/>
      <c r="EI36" s="59"/>
      <c r="EJ36" s="59"/>
      <c r="EK36" s="59"/>
      <c r="EL36" s="59"/>
      <c r="EM36" s="59"/>
      <c r="EN36" s="59"/>
      <c r="EO36" s="59"/>
      <c r="EP36" s="59"/>
      <c r="EQ36" s="59"/>
      <c r="ER36" s="59"/>
      <c r="ES36" s="59"/>
      <c r="ET36" s="59"/>
      <c r="EU36" s="59"/>
      <c r="EV36" s="59"/>
      <c r="EW36" s="59"/>
      <c r="EX36" s="59"/>
      <c r="EY36" s="59"/>
      <c r="EZ36" s="59"/>
      <c r="FA36" s="59"/>
      <c r="FB36" s="59"/>
      <c r="FC36" s="59"/>
      <c r="FD36" s="59"/>
      <c r="FE36" s="59"/>
      <c r="FF36" s="59"/>
      <c r="FG36" s="59"/>
      <c r="FH36" s="59"/>
      <c r="FI36" s="59"/>
      <c r="FJ36" s="59"/>
      <c r="FK36" s="59"/>
      <c r="FL36" s="59"/>
      <c r="FM36" s="59"/>
      <c r="FN36" s="59"/>
      <c r="FO36" s="59"/>
      <c r="FP36" s="59"/>
      <c r="FQ36" s="59"/>
      <c r="FR36" s="59"/>
      <c r="FS36" s="59"/>
      <c r="FT36" s="59"/>
      <c r="FU36" s="59"/>
      <c r="FV36" s="59"/>
      <c r="FW36" s="59"/>
      <c r="FX36" s="59"/>
      <c r="FY36" s="59"/>
      <c r="FZ36" s="59"/>
      <c r="GA36" s="59"/>
      <c r="GB36" s="59"/>
      <c r="GC36" s="59"/>
      <c r="GD36" s="59"/>
      <c r="GE36" s="59"/>
      <c r="GF36" s="59"/>
      <c r="GG36" s="59"/>
      <c r="GH36" s="59"/>
      <c r="GI36" s="59"/>
      <c r="GJ36" s="59"/>
      <c r="GK36" s="59"/>
      <c r="GL36" s="59"/>
      <c r="GM36" s="59"/>
      <c r="GN36" s="59"/>
      <c r="GO36" s="59"/>
      <c r="GP36" s="59"/>
      <c r="GQ36" s="59"/>
      <c r="GR36" s="59"/>
      <c r="GS36" s="59"/>
      <c r="GT36" s="59"/>
      <c r="GU36" s="59"/>
      <c r="GV36" s="59"/>
      <c r="GW36" s="59"/>
      <c r="GX36" s="59"/>
      <c r="GY36" s="59"/>
      <c r="GZ36" s="59"/>
      <c r="HA36" s="59"/>
      <c r="HB36" s="59"/>
      <c r="HC36" s="59"/>
      <c r="HD36" s="59"/>
      <c r="HE36" s="59"/>
      <c r="HF36" s="59"/>
      <c r="HG36" s="59"/>
      <c r="HH36" s="59"/>
      <c r="HI36" s="59"/>
      <c r="HJ36" s="59"/>
      <c r="HK36" s="59"/>
      <c r="HL36" s="59"/>
      <c r="HM36" s="59"/>
      <c r="HN36" s="59"/>
      <c r="HO36" s="59"/>
      <c r="HP36" s="59"/>
      <c r="HQ36" s="59"/>
      <c r="HR36" s="59"/>
      <c r="HS36" s="59"/>
      <c r="HT36" s="59"/>
      <c r="HU36" s="59"/>
      <c r="HV36" s="59"/>
      <c r="HW36" s="59"/>
      <c r="HX36" s="59"/>
      <c r="HY36" s="59"/>
      <c r="HZ36" s="59"/>
      <c r="IA36" s="59"/>
      <c r="IB36" s="59"/>
      <c r="IC36" s="59"/>
      <c r="ID36" s="59"/>
      <c r="IE36" s="59"/>
      <c r="IF36" s="59"/>
      <c r="IG36" s="59"/>
      <c r="IH36" s="59"/>
      <c r="II36" s="59"/>
      <c r="IJ36" s="59"/>
      <c r="IK36" s="59"/>
      <c r="IL36" s="59"/>
      <c r="IM36" s="59"/>
      <c r="IN36" s="59"/>
      <c r="IO36" s="59"/>
      <c r="IP36" s="59"/>
      <c r="IQ36" s="59"/>
      <c r="IR36" s="59"/>
      <c r="IS36" s="59"/>
      <c r="IT36" s="59"/>
      <c r="IU36" s="59"/>
      <c r="IV36" s="59"/>
      <c r="IW36" s="59"/>
      <c r="IX36" s="59"/>
      <c r="IY36" s="59"/>
      <c r="IZ36" s="59"/>
      <c r="JA36" s="59"/>
      <c r="JB36" s="59"/>
      <c r="JC36" s="59"/>
      <c r="JD36" s="59"/>
      <c r="JE36" s="59"/>
      <c r="JF36" s="59"/>
      <c r="JG36" s="59"/>
      <c r="JH36" s="59"/>
      <c r="JI36" s="59"/>
      <c r="JJ36" s="59"/>
      <c r="JK36" s="59"/>
      <c r="JL36" s="59"/>
      <c r="JM36" s="59"/>
      <c r="JN36" s="59"/>
      <c r="JO36" s="59"/>
      <c r="JP36" s="59"/>
      <c r="JQ36" s="59"/>
      <c r="JR36" s="59"/>
      <c r="JS36" s="59"/>
      <c r="JT36" s="59"/>
      <c r="JU36" s="59"/>
      <c r="JV36" s="59"/>
      <c r="JW36" s="59"/>
      <c r="JX36" s="59"/>
      <c r="JY36" s="59"/>
      <c r="JZ36" s="59"/>
      <c r="KA36" s="59"/>
      <c r="KB36" s="59"/>
      <c r="KC36" s="59"/>
      <c r="KD36" s="59"/>
      <c r="KE36" s="59"/>
      <c r="KF36" s="59"/>
      <c r="KG36" s="59"/>
      <c r="KH36" s="59"/>
      <c r="KI36" s="59"/>
      <c r="KJ36" s="59"/>
      <c r="KK36" s="59"/>
      <c r="KL36" s="59"/>
      <c r="KM36" s="59"/>
      <c r="KN36" s="59"/>
      <c r="KO36" s="59"/>
      <c r="KP36" s="59"/>
      <c r="KQ36" s="59"/>
      <c r="KR36" s="59"/>
      <c r="KS36" s="59"/>
      <c r="KT36" s="59"/>
      <c r="KU36" s="59"/>
      <c r="KV36" s="59"/>
      <c r="KW36" s="59"/>
      <c r="KX36" s="59"/>
      <c r="KY36" s="59"/>
      <c r="KZ36" s="59"/>
      <c r="LA36" s="59"/>
      <c r="LB36" s="59"/>
      <c r="LC36" s="59"/>
      <c r="LD36" s="59"/>
      <c r="LE36" s="59"/>
      <c r="LF36" s="59"/>
      <c r="LG36" s="59"/>
      <c r="LH36" s="59"/>
      <c r="LI36" s="59"/>
      <c r="LJ36" s="59"/>
      <c r="LK36" s="59"/>
      <c r="LL36" s="59"/>
    </row>
    <row r="37" spans="1:324" x14ac:dyDescent="0.2">
      <c r="A37" s="44" t="s">
        <v>145</v>
      </c>
      <c r="D37" s="67"/>
      <c r="E37" s="56"/>
      <c r="F37" s="59"/>
      <c r="I37" s="68"/>
      <c r="J37" s="59"/>
      <c r="K37" s="59"/>
      <c r="L37" s="59"/>
      <c r="M37" s="59"/>
      <c r="N37" s="59"/>
      <c r="O37" s="59"/>
      <c r="P37" s="59"/>
      <c r="Q37" s="59"/>
      <c r="R37" s="59"/>
      <c r="S37" s="59"/>
      <c r="T37" s="59"/>
      <c r="U37" s="59"/>
      <c r="V37" s="59"/>
      <c r="W37" s="59"/>
      <c r="X37" s="59"/>
      <c r="Y37" s="59"/>
      <c r="Z37" s="59"/>
      <c r="AA37" s="59"/>
      <c r="AB37" s="59"/>
      <c r="AC37" s="59"/>
      <c r="AD37" s="59"/>
      <c r="AE37" s="59"/>
      <c r="AF37" s="59"/>
      <c r="AG37" s="59"/>
      <c r="AH37" s="59"/>
      <c r="AI37" s="59"/>
      <c r="AJ37" s="59"/>
      <c r="AK37" s="59"/>
      <c r="AL37" s="59"/>
      <c r="AM37" s="59"/>
      <c r="AN37" s="59"/>
      <c r="AO37" s="59"/>
      <c r="AP37" s="59"/>
      <c r="AQ37" s="59"/>
      <c r="AR37" s="59"/>
      <c r="AS37" s="59"/>
      <c r="AT37" s="59"/>
      <c r="AU37" s="59"/>
      <c r="AV37" s="59"/>
      <c r="AW37" s="59"/>
      <c r="AX37" s="59"/>
      <c r="AY37" s="59"/>
      <c r="AZ37" s="59"/>
      <c r="BA37" s="59"/>
      <c r="BB37" s="59"/>
      <c r="BC37" s="59"/>
      <c r="BD37" s="59"/>
      <c r="BE37" s="59"/>
      <c r="BF37" s="59"/>
      <c r="BG37" s="59"/>
      <c r="BH37" s="59"/>
      <c r="BI37" s="59"/>
      <c r="BJ37" s="59"/>
      <c r="BK37" s="59"/>
      <c r="BL37" s="59"/>
      <c r="BM37" s="59"/>
      <c r="BN37" s="59"/>
      <c r="BO37" s="59"/>
      <c r="BP37" s="59"/>
      <c r="BQ37" s="59"/>
      <c r="BR37" s="59"/>
      <c r="BS37" s="59"/>
      <c r="BT37" s="59"/>
      <c r="BU37" s="59"/>
      <c r="BV37" s="59"/>
      <c r="BW37" s="59"/>
      <c r="BX37" s="59"/>
      <c r="BY37" s="59"/>
      <c r="BZ37" s="59"/>
      <c r="CA37" s="59"/>
      <c r="CB37" s="59"/>
      <c r="CC37" s="59"/>
      <c r="CD37" s="59"/>
      <c r="CE37" s="59"/>
      <c r="CF37" s="59"/>
      <c r="CG37" s="59"/>
      <c r="CH37" s="59"/>
      <c r="CI37" s="59"/>
      <c r="CJ37" s="59"/>
      <c r="CK37" s="59"/>
      <c r="CL37" s="59"/>
      <c r="CM37" s="59"/>
      <c r="CN37" s="59"/>
      <c r="CO37" s="59"/>
      <c r="CP37" s="59"/>
      <c r="CQ37" s="59"/>
      <c r="CR37" s="59"/>
      <c r="CS37" s="59"/>
      <c r="CT37" s="59"/>
      <c r="CU37" s="59"/>
      <c r="CV37" s="59"/>
      <c r="CW37" s="59"/>
      <c r="CX37" s="59"/>
      <c r="CY37" s="59"/>
      <c r="CZ37" s="59"/>
      <c r="DA37" s="59"/>
      <c r="DB37" s="59"/>
      <c r="DC37" s="59"/>
      <c r="DD37" s="59"/>
      <c r="DE37" s="59"/>
      <c r="DF37" s="59"/>
      <c r="DG37" s="59"/>
      <c r="DH37" s="59"/>
      <c r="DI37" s="59"/>
      <c r="DJ37" s="59"/>
      <c r="DK37" s="59"/>
      <c r="DL37" s="59"/>
      <c r="DM37" s="59"/>
      <c r="DN37" s="59"/>
      <c r="DO37" s="59"/>
      <c r="DP37" s="59"/>
      <c r="DQ37" s="59"/>
      <c r="DR37" s="59"/>
      <c r="DS37" s="59"/>
      <c r="DT37" s="59"/>
      <c r="DU37" s="59"/>
      <c r="DV37" s="59"/>
      <c r="DW37" s="59"/>
      <c r="DX37" s="59"/>
      <c r="DY37" s="59"/>
      <c r="DZ37" s="59"/>
      <c r="EA37" s="59"/>
      <c r="EB37" s="59"/>
      <c r="EC37" s="59"/>
      <c r="ED37" s="59"/>
      <c r="EE37" s="59"/>
      <c r="EF37" s="59"/>
      <c r="EG37" s="59"/>
      <c r="EH37" s="59"/>
      <c r="EI37" s="59"/>
      <c r="EJ37" s="59"/>
      <c r="EK37" s="59"/>
      <c r="EL37" s="59"/>
      <c r="EM37" s="59"/>
      <c r="EN37" s="59"/>
      <c r="EO37" s="59"/>
      <c r="EP37" s="59"/>
      <c r="EQ37" s="59"/>
      <c r="ER37" s="59"/>
      <c r="ES37" s="59"/>
      <c r="ET37" s="59"/>
      <c r="EU37" s="59"/>
      <c r="EV37" s="59"/>
      <c r="EW37" s="59"/>
      <c r="EX37" s="59"/>
      <c r="EY37" s="59"/>
      <c r="EZ37" s="59"/>
      <c r="FA37" s="59"/>
      <c r="FB37" s="59"/>
      <c r="FC37" s="59"/>
      <c r="FD37" s="59"/>
      <c r="FE37" s="59"/>
      <c r="FF37" s="59"/>
      <c r="FG37" s="59"/>
      <c r="FH37" s="59"/>
      <c r="FI37" s="59"/>
      <c r="FJ37" s="59"/>
      <c r="FK37" s="59"/>
      <c r="FL37" s="59"/>
      <c r="FM37" s="59"/>
      <c r="FN37" s="59"/>
      <c r="FO37" s="59"/>
      <c r="FP37" s="59"/>
      <c r="FQ37" s="59"/>
      <c r="FR37" s="59"/>
      <c r="FS37" s="59"/>
      <c r="FT37" s="59"/>
      <c r="FU37" s="59"/>
      <c r="FV37" s="59"/>
      <c r="FW37" s="59"/>
      <c r="FX37" s="59"/>
      <c r="FY37" s="59"/>
      <c r="FZ37" s="59"/>
      <c r="GA37" s="59"/>
      <c r="GB37" s="59"/>
      <c r="GC37" s="59"/>
      <c r="GD37" s="59"/>
      <c r="GE37" s="59"/>
      <c r="GF37" s="59"/>
      <c r="GG37" s="59"/>
      <c r="GH37" s="59"/>
      <c r="GI37" s="59"/>
      <c r="GJ37" s="59"/>
      <c r="GK37" s="59"/>
      <c r="GL37" s="59"/>
      <c r="GM37" s="59"/>
      <c r="GN37" s="59"/>
      <c r="GO37" s="59"/>
      <c r="GP37" s="59"/>
      <c r="GQ37" s="59"/>
      <c r="GR37" s="59"/>
      <c r="GS37" s="59"/>
      <c r="GT37" s="59"/>
      <c r="GU37" s="59"/>
      <c r="GV37" s="59"/>
      <c r="GW37" s="59"/>
      <c r="GX37" s="59"/>
      <c r="GY37" s="59"/>
      <c r="GZ37" s="59"/>
      <c r="HA37" s="59"/>
      <c r="HB37" s="59"/>
      <c r="HC37" s="59"/>
      <c r="HD37" s="59"/>
      <c r="HE37" s="59"/>
      <c r="HF37" s="59"/>
      <c r="HG37" s="59"/>
      <c r="HH37" s="59"/>
      <c r="HI37" s="59"/>
      <c r="HJ37" s="59"/>
      <c r="HK37" s="59"/>
      <c r="HL37" s="59"/>
      <c r="HM37" s="59"/>
      <c r="HN37" s="59"/>
      <c r="HO37" s="59"/>
      <c r="HP37" s="59"/>
      <c r="HQ37" s="59"/>
      <c r="HR37" s="59"/>
      <c r="HS37" s="59"/>
      <c r="HT37" s="59"/>
      <c r="HU37" s="59"/>
      <c r="HV37" s="59"/>
      <c r="HW37" s="59"/>
      <c r="HX37" s="59"/>
      <c r="HY37" s="59"/>
      <c r="HZ37" s="59"/>
      <c r="IA37" s="59"/>
      <c r="IB37" s="59"/>
      <c r="IC37" s="59"/>
      <c r="ID37" s="59"/>
      <c r="IE37" s="59"/>
      <c r="IF37" s="59"/>
      <c r="IG37" s="59"/>
      <c r="IH37" s="59"/>
      <c r="II37" s="59"/>
      <c r="IJ37" s="59"/>
      <c r="IK37" s="59"/>
      <c r="IL37" s="59"/>
      <c r="IM37" s="59"/>
      <c r="IN37" s="59"/>
      <c r="IO37" s="59"/>
      <c r="IP37" s="59"/>
      <c r="IQ37" s="59"/>
      <c r="IR37" s="59"/>
      <c r="IS37" s="59"/>
      <c r="IT37" s="59"/>
      <c r="IU37" s="59"/>
      <c r="IV37" s="59"/>
      <c r="IW37" s="59"/>
      <c r="IX37" s="59"/>
      <c r="IY37" s="59"/>
      <c r="IZ37" s="59"/>
      <c r="JA37" s="59"/>
      <c r="JB37" s="59"/>
      <c r="JC37" s="59"/>
      <c r="JD37" s="59"/>
      <c r="JE37" s="59"/>
      <c r="JF37" s="59"/>
      <c r="JG37" s="59"/>
      <c r="JH37" s="59"/>
      <c r="JI37" s="59"/>
      <c r="JJ37" s="59"/>
      <c r="JK37" s="59"/>
      <c r="JL37" s="59"/>
      <c r="JM37" s="59"/>
      <c r="JN37" s="59"/>
      <c r="JO37" s="59"/>
      <c r="JP37" s="59"/>
      <c r="JQ37" s="59"/>
      <c r="JR37" s="59"/>
      <c r="JS37" s="59"/>
      <c r="JT37" s="59"/>
      <c r="JU37" s="59"/>
      <c r="JV37" s="59"/>
      <c r="JW37" s="59"/>
      <c r="JX37" s="59"/>
      <c r="JY37" s="59"/>
      <c r="JZ37" s="59"/>
      <c r="KA37" s="59"/>
      <c r="KB37" s="59"/>
      <c r="KC37" s="59"/>
      <c r="KD37" s="59"/>
      <c r="KE37" s="59"/>
      <c r="KF37" s="59"/>
      <c r="KG37" s="59"/>
      <c r="KH37" s="59"/>
      <c r="KI37" s="59"/>
      <c r="KJ37" s="59"/>
      <c r="KK37" s="59"/>
      <c r="KL37" s="59"/>
      <c r="KM37" s="59"/>
      <c r="KN37" s="59"/>
      <c r="KO37" s="59"/>
      <c r="KP37" s="59"/>
      <c r="KQ37" s="59"/>
      <c r="KR37" s="59"/>
      <c r="KS37" s="59"/>
      <c r="KT37" s="59"/>
      <c r="KU37" s="59"/>
      <c r="KV37" s="59"/>
      <c r="KW37" s="59"/>
      <c r="KX37" s="59"/>
      <c r="KY37" s="59"/>
      <c r="KZ37" s="59"/>
      <c r="LA37" s="59"/>
      <c r="LB37" s="59"/>
      <c r="LC37" s="59"/>
      <c r="LD37" s="59"/>
      <c r="LE37" s="59"/>
      <c r="LF37" s="59"/>
      <c r="LG37" s="59"/>
      <c r="LH37" s="59"/>
      <c r="LI37" s="59"/>
      <c r="LJ37" s="59"/>
      <c r="LK37" s="59"/>
      <c r="LL37" s="59"/>
    </row>
    <row r="38" spans="1:324" x14ac:dyDescent="0.2">
      <c r="A38" s="44"/>
      <c r="D38" s="67"/>
      <c r="E38" s="56"/>
      <c r="F38" s="59"/>
      <c r="I38" s="68"/>
      <c r="J38" s="59"/>
      <c r="K38" s="59"/>
      <c r="L38" s="59"/>
      <c r="M38" s="59"/>
      <c r="N38" s="59"/>
      <c r="O38" s="59"/>
      <c r="P38" s="59"/>
      <c r="Q38" s="59"/>
      <c r="R38" s="59"/>
      <c r="S38" s="59"/>
      <c r="T38" s="59"/>
      <c r="U38" s="59"/>
      <c r="V38" s="59"/>
      <c r="W38" s="59"/>
      <c r="X38" s="59"/>
      <c r="Y38" s="59"/>
      <c r="Z38" s="59"/>
      <c r="AA38" s="59"/>
      <c r="AB38" s="59"/>
      <c r="AC38" s="59"/>
      <c r="AD38" s="59"/>
      <c r="AE38" s="59"/>
      <c r="AF38" s="59"/>
      <c r="AG38" s="59"/>
      <c r="AH38" s="59"/>
      <c r="AI38" s="59"/>
      <c r="AJ38" s="59"/>
      <c r="AK38" s="59"/>
      <c r="AL38" s="59"/>
      <c r="AM38" s="59"/>
      <c r="AN38" s="59"/>
      <c r="AO38" s="59"/>
      <c r="AP38" s="59"/>
      <c r="AQ38" s="59"/>
      <c r="AR38" s="59"/>
      <c r="AS38" s="59"/>
      <c r="AT38" s="59"/>
      <c r="AU38" s="59"/>
      <c r="AV38" s="59"/>
      <c r="AW38" s="59"/>
      <c r="AX38" s="59"/>
      <c r="AY38" s="59"/>
      <c r="AZ38" s="59"/>
      <c r="BA38" s="59"/>
      <c r="BB38" s="59"/>
      <c r="BC38" s="59"/>
      <c r="BD38" s="59"/>
      <c r="BE38" s="59"/>
      <c r="BF38" s="59"/>
      <c r="BG38" s="59"/>
      <c r="BH38" s="59"/>
      <c r="BI38" s="59"/>
      <c r="BJ38" s="59"/>
      <c r="BK38" s="59"/>
      <c r="BL38" s="59"/>
      <c r="BM38" s="59"/>
      <c r="BN38" s="59"/>
      <c r="BO38" s="59"/>
      <c r="BP38" s="59"/>
      <c r="BQ38" s="59"/>
      <c r="BR38" s="59"/>
      <c r="BS38" s="59"/>
      <c r="BT38" s="59"/>
      <c r="BU38" s="59"/>
      <c r="BV38" s="59"/>
      <c r="BW38" s="59"/>
      <c r="BX38" s="59"/>
      <c r="BY38" s="59"/>
      <c r="BZ38" s="59"/>
      <c r="CA38" s="59"/>
      <c r="CB38" s="59"/>
      <c r="CC38" s="59"/>
      <c r="CD38" s="59"/>
      <c r="CE38" s="59"/>
      <c r="CF38" s="59"/>
      <c r="CG38" s="59"/>
      <c r="CH38" s="59"/>
      <c r="CI38" s="59"/>
      <c r="CJ38" s="59"/>
      <c r="CK38" s="59"/>
      <c r="CL38" s="59"/>
      <c r="CM38" s="59"/>
      <c r="CN38" s="59"/>
      <c r="CO38" s="59"/>
      <c r="CP38" s="59"/>
      <c r="CQ38" s="59"/>
      <c r="CR38" s="59"/>
      <c r="CS38" s="59"/>
      <c r="CT38" s="59"/>
      <c r="CU38" s="59"/>
      <c r="CV38" s="59"/>
      <c r="CW38" s="59"/>
      <c r="CX38" s="59"/>
      <c r="CY38" s="59"/>
      <c r="CZ38" s="59"/>
      <c r="DA38" s="59"/>
      <c r="DB38" s="59"/>
      <c r="DC38" s="59"/>
      <c r="DD38" s="59"/>
      <c r="DE38" s="59"/>
      <c r="DF38" s="59"/>
      <c r="DG38" s="59"/>
      <c r="DH38" s="59"/>
      <c r="DI38" s="59"/>
      <c r="DJ38" s="59"/>
      <c r="DK38" s="59"/>
      <c r="DL38" s="59"/>
      <c r="DM38" s="59"/>
      <c r="DN38" s="59"/>
      <c r="DO38" s="59"/>
      <c r="DP38" s="59"/>
      <c r="DQ38" s="59"/>
      <c r="DR38" s="59"/>
      <c r="DS38" s="59"/>
      <c r="DT38" s="59"/>
      <c r="DU38" s="59"/>
      <c r="DV38" s="59"/>
      <c r="DW38" s="59"/>
      <c r="DX38" s="59"/>
      <c r="DY38" s="59"/>
      <c r="DZ38" s="59"/>
      <c r="EA38" s="59"/>
      <c r="EB38" s="59"/>
      <c r="EC38" s="59"/>
      <c r="ED38" s="59"/>
      <c r="EE38" s="59"/>
      <c r="EF38" s="59"/>
      <c r="EG38" s="59"/>
      <c r="EH38" s="59"/>
      <c r="EI38" s="59"/>
      <c r="EJ38" s="59"/>
      <c r="EK38" s="59"/>
      <c r="EL38" s="59"/>
      <c r="EM38" s="59"/>
      <c r="EN38" s="59"/>
      <c r="EO38" s="59"/>
      <c r="EP38" s="59"/>
      <c r="EQ38" s="59"/>
      <c r="ER38" s="59"/>
      <c r="ES38" s="59"/>
      <c r="ET38" s="59"/>
      <c r="EU38" s="59"/>
      <c r="EV38" s="59"/>
      <c r="EW38" s="59"/>
      <c r="EX38" s="59"/>
      <c r="EY38" s="59"/>
      <c r="EZ38" s="59"/>
      <c r="FA38" s="59"/>
      <c r="FB38" s="59"/>
      <c r="FC38" s="59"/>
      <c r="FD38" s="59"/>
      <c r="FE38" s="59"/>
      <c r="FF38" s="59"/>
      <c r="FG38" s="59"/>
      <c r="FH38" s="59"/>
      <c r="FI38" s="59"/>
      <c r="FJ38" s="59"/>
      <c r="FK38" s="59"/>
      <c r="FL38" s="59"/>
      <c r="FM38" s="59"/>
      <c r="FN38" s="59"/>
      <c r="FO38" s="59"/>
      <c r="FP38" s="59"/>
      <c r="FQ38" s="59"/>
      <c r="FR38" s="59"/>
      <c r="FS38" s="59"/>
      <c r="FT38" s="59"/>
      <c r="FU38" s="59"/>
      <c r="FV38" s="59"/>
      <c r="FW38" s="59"/>
      <c r="FX38" s="59"/>
      <c r="FY38" s="59"/>
      <c r="FZ38" s="59"/>
      <c r="GA38" s="59"/>
      <c r="GB38" s="59"/>
      <c r="GC38" s="59"/>
      <c r="GD38" s="59"/>
      <c r="GE38" s="59"/>
      <c r="GF38" s="59"/>
      <c r="GG38" s="59"/>
      <c r="GH38" s="59"/>
      <c r="GI38" s="59"/>
      <c r="GJ38" s="59"/>
      <c r="GK38" s="59"/>
      <c r="GL38" s="59"/>
      <c r="GM38" s="59"/>
      <c r="GN38" s="59"/>
      <c r="GO38" s="59"/>
      <c r="GP38" s="59"/>
      <c r="GQ38" s="59"/>
      <c r="GR38" s="59"/>
      <c r="GS38" s="59"/>
      <c r="GT38" s="59"/>
      <c r="GU38" s="59"/>
      <c r="GV38" s="59"/>
      <c r="GW38" s="59"/>
      <c r="GX38" s="59"/>
      <c r="GY38" s="59"/>
      <c r="GZ38" s="59"/>
      <c r="HA38" s="59"/>
      <c r="HB38" s="59"/>
      <c r="HC38" s="59"/>
      <c r="HD38" s="59"/>
      <c r="HE38" s="59"/>
      <c r="HF38" s="59"/>
      <c r="HG38" s="59"/>
      <c r="HH38" s="59"/>
      <c r="HI38" s="59"/>
      <c r="HJ38" s="59"/>
      <c r="HK38" s="59"/>
      <c r="HL38" s="59"/>
      <c r="HM38" s="59"/>
      <c r="HN38" s="59"/>
      <c r="HO38" s="59"/>
      <c r="HP38" s="59"/>
      <c r="HQ38" s="59"/>
      <c r="HR38" s="59"/>
      <c r="HS38" s="59"/>
      <c r="HT38" s="59"/>
      <c r="HU38" s="59"/>
      <c r="HV38" s="59"/>
      <c r="HW38" s="59"/>
      <c r="HX38" s="59"/>
      <c r="HY38" s="59"/>
      <c r="HZ38" s="59"/>
      <c r="IA38" s="59"/>
      <c r="IB38" s="59"/>
      <c r="IC38" s="59"/>
      <c r="ID38" s="59"/>
      <c r="IE38" s="59"/>
      <c r="IF38" s="59"/>
      <c r="IG38" s="59"/>
      <c r="IH38" s="59"/>
      <c r="II38" s="59"/>
      <c r="IJ38" s="59"/>
      <c r="IK38" s="59"/>
      <c r="IL38" s="59"/>
      <c r="IM38" s="59"/>
      <c r="IN38" s="59"/>
      <c r="IO38" s="59"/>
      <c r="IP38" s="59"/>
      <c r="IQ38" s="59"/>
      <c r="IR38" s="59"/>
      <c r="IS38" s="59"/>
      <c r="IT38" s="59"/>
      <c r="IU38" s="59"/>
      <c r="IV38" s="59"/>
      <c r="IW38" s="59"/>
      <c r="IX38" s="59"/>
      <c r="IY38" s="59"/>
      <c r="IZ38" s="59"/>
      <c r="JA38" s="59"/>
      <c r="JB38" s="59"/>
      <c r="JC38" s="59"/>
      <c r="JD38" s="59"/>
      <c r="JE38" s="59"/>
      <c r="JF38" s="59"/>
      <c r="JG38" s="59"/>
      <c r="JH38" s="59"/>
      <c r="JI38" s="59"/>
      <c r="JJ38" s="59"/>
      <c r="JK38" s="59"/>
      <c r="JL38" s="59"/>
      <c r="JM38" s="59"/>
      <c r="JN38" s="59"/>
      <c r="JO38" s="59"/>
      <c r="JP38" s="59"/>
      <c r="JQ38" s="59"/>
      <c r="JR38" s="59"/>
      <c r="JS38" s="59"/>
      <c r="JT38" s="59"/>
      <c r="JU38" s="59"/>
      <c r="JV38" s="59"/>
      <c r="JW38" s="59"/>
      <c r="JX38" s="59"/>
      <c r="JY38" s="59"/>
      <c r="JZ38" s="59"/>
      <c r="KA38" s="59"/>
      <c r="KB38" s="59"/>
      <c r="KC38" s="59"/>
      <c r="KD38" s="59"/>
      <c r="KE38" s="59"/>
      <c r="KF38" s="59"/>
      <c r="KG38" s="59"/>
      <c r="KH38" s="59"/>
      <c r="KI38" s="59"/>
      <c r="KJ38" s="59"/>
      <c r="KK38" s="59"/>
      <c r="KL38" s="59"/>
      <c r="KM38" s="59"/>
      <c r="KN38" s="59"/>
      <c r="KO38" s="59"/>
      <c r="KP38" s="59"/>
      <c r="KQ38" s="59"/>
      <c r="KR38" s="59"/>
      <c r="KS38" s="59"/>
      <c r="KT38" s="59"/>
      <c r="KU38" s="59"/>
      <c r="KV38" s="59"/>
      <c r="KW38" s="59"/>
      <c r="KX38" s="59"/>
      <c r="KY38" s="59"/>
      <c r="KZ38" s="59"/>
      <c r="LA38" s="59"/>
      <c r="LB38" s="59"/>
      <c r="LC38" s="59"/>
      <c r="LD38" s="59"/>
      <c r="LE38" s="59"/>
      <c r="LF38" s="59"/>
      <c r="LG38" s="59"/>
      <c r="LH38" s="59"/>
      <c r="LI38" s="59"/>
      <c r="LJ38" s="59"/>
      <c r="LK38" s="59"/>
      <c r="LL38" s="59"/>
    </row>
    <row r="39" spans="1:324" hidden="1" outlineLevel="1" x14ac:dyDescent="0.2">
      <c r="A39" s="60" t="s">
        <v>23</v>
      </c>
      <c r="B39" s="43" t="s">
        <v>26</v>
      </c>
      <c r="C39" s="43" t="s">
        <v>29</v>
      </c>
      <c r="D39" s="85">
        <v>0</v>
      </c>
      <c r="E39" s="56"/>
      <c r="G39" s="78" t="s">
        <v>167</v>
      </c>
      <c r="H39" s="78"/>
      <c r="I39" s="78" t="s">
        <v>123</v>
      </c>
      <c r="J39" s="66"/>
      <c r="K39" s="66"/>
      <c r="L39" s="66"/>
      <c r="M39" s="66"/>
      <c r="N39" s="66"/>
      <c r="O39" s="66"/>
      <c r="P39" s="66"/>
      <c r="Q39" s="66"/>
      <c r="R39" s="66"/>
      <c r="S39" s="66"/>
      <c r="T39" s="66"/>
      <c r="U39" s="66"/>
      <c r="V39" s="66"/>
      <c r="W39" s="66"/>
      <c r="X39" s="66"/>
      <c r="Y39" s="66"/>
      <c r="Z39" s="66"/>
      <c r="AA39" s="66"/>
      <c r="AB39" s="66"/>
      <c r="AC39" s="66"/>
      <c r="AD39" s="66"/>
      <c r="AE39" s="66"/>
      <c r="AF39" s="66"/>
      <c r="AG39" s="66"/>
      <c r="AH39" s="66"/>
      <c r="AI39" s="66"/>
      <c r="AJ39" s="66"/>
      <c r="AK39" s="66"/>
      <c r="AL39" s="66"/>
      <c r="AM39" s="66"/>
      <c r="AN39" s="66"/>
      <c r="AO39" s="66"/>
      <c r="AP39" s="66"/>
      <c r="AQ39" s="66"/>
      <c r="AR39" s="66"/>
      <c r="AS39" s="66"/>
      <c r="AT39" s="66"/>
      <c r="AU39" s="66"/>
      <c r="AV39" s="66"/>
      <c r="AW39" s="66"/>
      <c r="AX39" s="66"/>
      <c r="AY39" s="66"/>
      <c r="AZ39" s="66"/>
      <c r="BA39" s="66"/>
      <c r="BB39" s="66"/>
      <c r="BC39" s="66"/>
      <c r="BD39" s="66"/>
      <c r="BE39" s="66"/>
      <c r="BF39" s="66"/>
      <c r="BG39" s="66"/>
      <c r="BH39" s="66"/>
      <c r="BI39" s="66"/>
      <c r="BJ39" s="66"/>
      <c r="BK39" s="66"/>
      <c r="BL39" s="66"/>
      <c r="BM39" s="66"/>
      <c r="BN39" s="66"/>
      <c r="BO39" s="66"/>
      <c r="BP39" s="66"/>
      <c r="BQ39" s="66"/>
      <c r="BR39" s="66"/>
      <c r="BS39" s="66"/>
      <c r="BT39" s="66"/>
      <c r="BU39" s="66"/>
      <c r="BV39" s="66"/>
      <c r="BW39" s="66"/>
      <c r="BX39" s="66"/>
      <c r="BY39" s="66"/>
      <c r="BZ39" s="66"/>
      <c r="CA39" s="66"/>
      <c r="CB39" s="66"/>
      <c r="CC39" s="66"/>
      <c r="CD39" s="66"/>
      <c r="CE39" s="66"/>
      <c r="CF39" s="66"/>
      <c r="CG39" s="66"/>
      <c r="CH39" s="66"/>
      <c r="CI39" s="66"/>
      <c r="CJ39" s="66"/>
      <c r="CK39" s="66"/>
      <c r="CL39" s="66"/>
      <c r="CM39" s="66"/>
      <c r="CN39" s="66"/>
      <c r="CO39" s="66"/>
      <c r="CP39" s="66"/>
      <c r="CQ39" s="66"/>
      <c r="CR39" s="66"/>
      <c r="CS39" s="66"/>
      <c r="CT39" s="66"/>
      <c r="CU39" s="66"/>
      <c r="CV39" s="66"/>
      <c r="CW39" s="66"/>
      <c r="CX39" s="66"/>
      <c r="CY39" s="66"/>
      <c r="CZ39" s="66"/>
      <c r="DA39" s="66"/>
      <c r="DB39" s="66"/>
      <c r="DC39" s="66"/>
      <c r="DD39" s="66"/>
      <c r="DE39" s="66"/>
      <c r="DF39" s="66"/>
      <c r="DG39" s="66"/>
      <c r="DH39" s="66"/>
      <c r="DI39" s="66"/>
      <c r="DJ39" s="66"/>
      <c r="DK39" s="66"/>
      <c r="DL39" s="66"/>
      <c r="DM39" s="66"/>
      <c r="DN39" s="66"/>
      <c r="DO39" s="66"/>
      <c r="DP39" s="66"/>
      <c r="DQ39" s="66"/>
      <c r="DR39" s="66"/>
      <c r="DS39" s="66"/>
      <c r="DT39" s="66"/>
      <c r="DU39" s="66"/>
      <c r="DV39" s="66"/>
      <c r="DW39" s="66"/>
      <c r="DX39" s="66"/>
      <c r="DY39" s="66"/>
      <c r="DZ39" s="66"/>
      <c r="EA39" s="66"/>
      <c r="EB39" s="66"/>
      <c r="EC39" s="66"/>
      <c r="ED39" s="66"/>
      <c r="EE39" s="66"/>
      <c r="EF39" s="66"/>
      <c r="EG39" s="66"/>
      <c r="EH39" s="66"/>
      <c r="EI39" s="66"/>
      <c r="EJ39" s="66"/>
      <c r="EK39" s="66"/>
      <c r="EL39" s="66"/>
      <c r="EM39" s="66"/>
      <c r="EN39" s="66"/>
      <c r="EO39" s="66"/>
      <c r="EP39" s="66"/>
      <c r="EQ39" s="66"/>
      <c r="ER39" s="66"/>
      <c r="ES39" s="66"/>
      <c r="ET39" s="66"/>
      <c r="EU39" s="66"/>
      <c r="EV39" s="66"/>
      <c r="EW39" s="66"/>
      <c r="EX39" s="66"/>
      <c r="EY39" s="66"/>
      <c r="EZ39" s="66"/>
      <c r="FA39" s="66"/>
      <c r="FB39" s="66"/>
      <c r="FC39" s="66"/>
      <c r="FD39" s="66"/>
      <c r="FE39" s="66"/>
      <c r="FF39" s="66"/>
      <c r="FG39" s="66"/>
      <c r="FH39" s="66"/>
      <c r="FI39" s="66"/>
      <c r="FJ39" s="66"/>
      <c r="FK39" s="66"/>
      <c r="FL39" s="66"/>
      <c r="FM39" s="66"/>
      <c r="FN39" s="66"/>
      <c r="FO39" s="66"/>
      <c r="FP39" s="66"/>
      <c r="FQ39" s="66"/>
      <c r="FR39" s="66"/>
      <c r="FS39" s="66"/>
      <c r="FT39" s="66"/>
      <c r="FU39" s="66"/>
      <c r="FV39" s="66"/>
      <c r="FW39" s="66"/>
      <c r="FX39" s="66"/>
      <c r="FY39" s="66"/>
      <c r="FZ39" s="66"/>
      <c r="GA39" s="66"/>
      <c r="GB39" s="66"/>
      <c r="GC39" s="66"/>
      <c r="GD39" s="66"/>
      <c r="GE39" s="66"/>
      <c r="GF39" s="66"/>
      <c r="GG39" s="66"/>
      <c r="GH39" s="66"/>
      <c r="GI39" s="66"/>
      <c r="GJ39" s="66"/>
      <c r="GK39" s="66"/>
      <c r="GL39" s="66"/>
      <c r="GM39" s="66"/>
      <c r="GN39" s="66"/>
      <c r="GO39" s="66"/>
      <c r="GP39" s="66"/>
      <c r="GQ39" s="66"/>
      <c r="GR39" s="66"/>
      <c r="GS39" s="66"/>
      <c r="GT39" s="66"/>
      <c r="GU39" s="66"/>
      <c r="GV39" s="66"/>
      <c r="GW39" s="66"/>
      <c r="GX39" s="66"/>
      <c r="GY39" s="66"/>
      <c r="GZ39" s="66"/>
      <c r="HA39" s="66"/>
      <c r="HB39" s="66"/>
      <c r="HC39" s="66"/>
      <c r="HD39" s="66"/>
      <c r="HE39" s="66"/>
      <c r="HF39" s="66"/>
      <c r="HG39" s="66"/>
      <c r="HH39" s="66"/>
      <c r="HI39" s="66"/>
      <c r="HJ39" s="66"/>
      <c r="HK39" s="66"/>
      <c r="HL39" s="66"/>
      <c r="HM39" s="66"/>
      <c r="HN39" s="66"/>
      <c r="HO39" s="66"/>
      <c r="HP39" s="66"/>
      <c r="HQ39" s="66"/>
      <c r="HR39" s="66"/>
      <c r="HS39" s="66"/>
      <c r="HT39" s="66"/>
      <c r="HU39" s="66"/>
      <c r="HV39" s="66"/>
      <c r="HW39" s="66"/>
      <c r="HX39" s="66"/>
      <c r="HY39" s="66"/>
      <c r="HZ39" s="66"/>
      <c r="IA39" s="66"/>
      <c r="IB39" s="66"/>
      <c r="IC39" s="66"/>
      <c r="ID39" s="66"/>
      <c r="IE39" s="66"/>
      <c r="IF39" s="66"/>
      <c r="IG39" s="66"/>
      <c r="IH39" s="66"/>
      <c r="II39" s="66"/>
      <c r="IJ39" s="66"/>
      <c r="IK39" s="66"/>
      <c r="IL39" s="66"/>
      <c r="IM39" s="66"/>
      <c r="IN39" s="66"/>
      <c r="IO39" s="66"/>
      <c r="IP39" s="66"/>
      <c r="IQ39" s="66"/>
      <c r="IR39" s="66"/>
      <c r="IS39" s="66"/>
      <c r="IT39" s="66"/>
      <c r="IU39" s="66"/>
      <c r="IV39" s="66"/>
      <c r="IW39" s="66"/>
      <c r="IX39" s="66"/>
      <c r="IY39" s="66"/>
      <c r="IZ39" s="66"/>
      <c r="JA39" s="66"/>
      <c r="JB39" s="66"/>
      <c r="JC39" s="66"/>
      <c r="JD39" s="66"/>
      <c r="JE39" s="66"/>
      <c r="JF39" s="66"/>
      <c r="JG39" s="66"/>
      <c r="JH39" s="66"/>
      <c r="JI39" s="66"/>
      <c r="JJ39" s="66"/>
      <c r="JK39" s="66"/>
      <c r="JL39" s="66"/>
      <c r="JM39" s="66"/>
      <c r="JN39" s="66"/>
      <c r="JO39" s="66"/>
      <c r="JP39" s="66"/>
      <c r="JQ39" s="66"/>
      <c r="JR39" s="66"/>
      <c r="JS39" s="66"/>
      <c r="JT39" s="66"/>
      <c r="JU39" s="66"/>
      <c r="JV39" s="66"/>
      <c r="JW39" s="66"/>
      <c r="JX39" s="66"/>
      <c r="JY39" s="66"/>
      <c r="JZ39" s="66"/>
      <c r="KA39" s="66"/>
      <c r="KB39" s="66"/>
      <c r="KC39" s="66"/>
      <c r="KD39" s="66"/>
      <c r="KE39" s="66"/>
      <c r="KF39" s="66"/>
      <c r="KG39" s="66"/>
      <c r="KH39" s="66"/>
      <c r="KI39" s="66"/>
      <c r="KJ39" s="66"/>
      <c r="KK39" s="66"/>
      <c r="KL39" s="66"/>
      <c r="KM39" s="66"/>
      <c r="KN39" s="66"/>
      <c r="KO39" s="66"/>
      <c r="KP39" s="66"/>
      <c r="KQ39" s="66"/>
      <c r="KR39" s="66"/>
      <c r="KS39" s="66"/>
      <c r="KT39" s="66"/>
      <c r="KU39" s="66"/>
      <c r="KV39" s="66"/>
      <c r="KW39" s="66"/>
      <c r="KX39" s="66"/>
      <c r="KY39" s="66"/>
      <c r="KZ39" s="66"/>
      <c r="LA39" s="66"/>
      <c r="LB39" s="66"/>
      <c r="LC39" s="66"/>
      <c r="LD39" s="66"/>
      <c r="LE39" s="66"/>
      <c r="LF39" s="66"/>
      <c r="LG39" s="66"/>
      <c r="LH39" s="66"/>
      <c r="LI39" s="66"/>
      <c r="LJ39" s="66"/>
      <c r="LK39" s="66"/>
      <c r="LL39" s="66"/>
    </row>
    <row r="40" spans="1:324" hidden="1" outlineLevel="1" x14ac:dyDescent="0.2">
      <c r="A40" s="60" t="s">
        <v>24</v>
      </c>
      <c r="B40" s="43" t="s">
        <v>27</v>
      </c>
      <c r="C40" s="43" t="s">
        <v>29</v>
      </c>
      <c r="D40" s="85">
        <v>0</v>
      </c>
      <c r="E40" s="56"/>
      <c r="G40" s="78" t="s">
        <v>167</v>
      </c>
      <c r="H40" s="78"/>
      <c r="I40" s="78" t="s">
        <v>123</v>
      </c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6"/>
      <c r="Z40" s="66"/>
      <c r="AA40" s="66"/>
      <c r="AB40" s="66"/>
      <c r="AC40" s="66"/>
      <c r="AD40" s="66"/>
      <c r="AE40" s="66"/>
      <c r="AF40" s="66"/>
      <c r="AG40" s="66"/>
      <c r="AH40" s="66"/>
      <c r="AI40" s="66"/>
      <c r="AJ40" s="66"/>
      <c r="AK40" s="66"/>
      <c r="AL40" s="66"/>
      <c r="AM40" s="66"/>
      <c r="AN40" s="66"/>
      <c r="AO40" s="66"/>
      <c r="AP40" s="66"/>
      <c r="AQ40" s="66"/>
      <c r="AR40" s="66"/>
      <c r="AS40" s="66"/>
      <c r="AT40" s="66"/>
      <c r="AU40" s="66"/>
      <c r="AV40" s="66"/>
      <c r="AW40" s="66"/>
      <c r="AX40" s="66"/>
      <c r="AY40" s="66"/>
      <c r="AZ40" s="66"/>
      <c r="BA40" s="66"/>
      <c r="BB40" s="66"/>
      <c r="BC40" s="66"/>
      <c r="BD40" s="66"/>
      <c r="BE40" s="66"/>
      <c r="BF40" s="66"/>
      <c r="BG40" s="66"/>
      <c r="BH40" s="66"/>
      <c r="BI40" s="66"/>
      <c r="BJ40" s="66"/>
      <c r="BK40" s="66"/>
      <c r="BL40" s="66"/>
      <c r="BM40" s="66"/>
      <c r="BN40" s="66"/>
      <c r="BO40" s="66"/>
      <c r="BP40" s="66"/>
      <c r="BQ40" s="66"/>
      <c r="BR40" s="66"/>
      <c r="BS40" s="66"/>
      <c r="BT40" s="66"/>
      <c r="BU40" s="66"/>
      <c r="BV40" s="66"/>
      <c r="BW40" s="66"/>
      <c r="BX40" s="66"/>
      <c r="BY40" s="66"/>
      <c r="BZ40" s="66"/>
      <c r="CA40" s="66"/>
      <c r="CB40" s="66"/>
      <c r="CC40" s="66"/>
      <c r="CD40" s="66"/>
      <c r="CE40" s="66"/>
      <c r="CF40" s="66"/>
      <c r="CG40" s="66"/>
      <c r="CH40" s="66"/>
      <c r="CI40" s="66"/>
      <c r="CJ40" s="66"/>
      <c r="CK40" s="66"/>
      <c r="CL40" s="66"/>
      <c r="CM40" s="66"/>
      <c r="CN40" s="66"/>
      <c r="CO40" s="66"/>
      <c r="CP40" s="66"/>
      <c r="CQ40" s="66"/>
      <c r="CR40" s="66"/>
      <c r="CS40" s="66"/>
      <c r="CT40" s="66"/>
      <c r="CU40" s="66"/>
      <c r="CV40" s="66"/>
      <c r="CW40" s="66"/>
      <c r="CX40" s="66"/>
      <c r="CY40" s="66"/>
      <c r="CZ40" s="66"/>
      <c r="DA40" s="66"/>
      <c r="DB40" s="66"/>
      <c r="DC40" s="66"/>
      <c r="DD40" s="66"/>
      <c r="DE40" s="66"/>
      <c r="DF40" s="66"/>
      <c r="DG40" s="66"/>
      <c r="DH40" s="66"/>
      <c r="DI40" s="66"/>
      <c r="DJ40" s="66"/>
      <c r="DK40" s="66"/>
      <c r="DL40" s="66"/>
      <c r="DM40" s="66"/>
      <c r="DN40" s="66"/>
      <c r="DO40" s="66"/>
      <c r="DP40" s="66"/>
      <c r="DQ40" s="66"/>
      <c r="DR40" s="66"/>
      <c r="DS40" s="66"/>
      <c r="DT40" s="66"/>
      <c r="DU40" s="66"/>
      <c r="DV40" s="66"/>
      <c r="DW40" s="66"/>
      <c r="DX40" s="66"/>
      <c r="DY40" s="66"/>
      <c r="DZ40" s="66"/>
      <c r="EA40" s="66"/>
      <c r="EB40" s="66"/>
      <c r="EC40" s="66"/>
      <c r="ED40" s="66"/>
      <c r="EE40" s="66"/>
      <c r="EF40" s="66"/>
      <c r="EG40" s="66"/>
      <c r="EH40" s="66"/>
      <c r="EI40" s="66"/>
      <c r="EJ40" s="66"/>
      <c r="EK40" s="66"/>
      <c r="EL40" s="66"/>
      <c r="EM40" s="66"/>
      <c r="EN40" s="66"/>
      <c r="EO40" s="66"/>
      <c r="EP40" s="66"/>
      <c r="EQ40" s="66"/>
      <c r="ER40" s="66"/>
      <c r="ES40" s="66"/>
      <c r="ET40" s="66"/>
      <c r="EU40" s="66"/>
      <c r="EV40" s="66"/>
      <c r="EW40" s="66"/>
      <c r="EX40" s="66"/>
      <c r="EY40" s="66"/>
      <c r="EZ40" s="66"/>
      <c r="FA40" s="66"/>
      <c r="FB40" s="66"/>
      <c r="FC40" s="66"/>
      <c r="FD40" s="66"/>
      <c r="FE40" s="66"/>
      <c r="FF40" s="66"/>
      <c r="FG40" s="66"/>
      <c r="FH40" s="66"/>
      <c r="FI40" s="66"/>
      <c r="FJ40" s="66"/>
      <c r="FK40" s="66"/>
      <c r="FL40" s="66"/>
      <c r="FM40" s="66"/>
      <c r="FN40" s="66"/>
      <c r="FO40" s="66"/>
      <c r="FP40" s="66"/>
      <c r="FQ40" s="66"/>
      <c r="FR40" s="66"/>
      <c r="FS40" s="66"/>
      <c r="FT40" s="66"/>
      <c r="FU40" s="66"/>
      <c r="FV40" s="66"/>
      <c r="FW40" s="66"/>
      <c r="FX40" s="66"/>
      <c r="FY40" s="66"/>
      <c r="FZ40" s="66"/>
      <c r="GA40" s="66"/>
      <c r="GB40" s="66"/>
      <c r="GC40" s="66"/>
      <c r="GD40" s="66"/>
      <c r="GE40" s="66"/>
      <c r="GF40" s="66"/>
      <c r="GG40" s="66"/>
      <c r="GH40" s="66"/>
      <c r="GI40" s="66"/>
      <c r="GJ40" s="66"/>
      <c r="GK40" s="66"/>
      <c r="GL40" s="66"/>
      <c r="GM40" s="66"/>
      <c r="GN40" s="66"/>
      <c r="GO40" s="66"/>
      <c r="GP40" s="66"/>
      <c r="GQ40" s="66"/>
      <c r="GR40" s="66"/>
      <c r="GS40" s="66"/>
      <c r="GT40" s="66"/>
      <c r="GU40" s="66"/>
      <c r="GV40" s="66"/>
      <c r="GW40" s="66"/>
      <c r="GX40" s="66"/>
      <c r="GY40" s="66"/>
      <c r="GZ40" s="66"/>
      <c r="HA40" s="66"/>
      <c r="HB40" s="66"/>
      <c r="HC40" s="66"/>
      <c r="HD40" s="66"/>
      <c r="HE40" s="66"/>
      <c r="HF40" s="66"/>
      <c r="HG40" s="66"/>
      <c r="HH40" s="66"/>
      <c r="HI40" s="66"/>
      <c r="HJ40" s="66"/>
      <c r="HK40" s="66"/>
      <c r="HL40" s="66"/>
      <c r="HM40" s="66"/>
      <c r="HN40" s="66"/>
      <c r="HO40" s="66"/>
      <c r="HP40" s="66"/>
      <c r="HQ40" s="66"/>
      <c r="HR40" s="66"/>
      <c r="HS40" s="66"/>
      <c r="HT40" s="66"/>
      <c r="HU40" s="66"/>
      <c r="HV40" s="66"/>
      <c r="HW40" s="66"/>
      <c r="HX40" s="66"/>
      <c r="HY40" s="66"/>
      <c r="HZ40" s="66"/>
      <c r="IA40" s="66"/>
      <c r="IB40" s="66"/>
      <c r="IC40" s="66"/>
      <c r="ID40" s="66"/>
      <c r="IE40" s="66"/>
      <c r="IF40" s="66"/>
      <c r="IG40" s="66"/>
      <c r="IH40" s="66"/>
      <c r="II40" s="66"/>
      <c r="IJ40" s="66"/>
      <c r="IK40" s="66"/>
      <c r="IL40" s="66"/>
      <c r="IM40" s="66"/>
      <c r="IN40" s="66"/>
      <c r="IO40" s="66"/>
      <c r="IP40" s="66"/>
      <c r="IQ40" s="66"/>
      <c r="IR40" s="66"/>
      <c r="IS40" s="66"/>
      <c r="IT40" s="66"/>
      <c r="IU40" s="66"/>
      <c r="IV40" s="66"/>
      <c r="IW40" s="66"/>
      <c r="IX40" s="66"/>
      <c r="IY40" s="66"/>
      <c r="IZ40" s="66"/>
      <c r="JA40" s="66"/>
      <c r="JB40" s="66"/>
      <c r="JC40" s="66"/>
      <c r="JD40" s="66"/>
      <c r="JE40" s="66"/>
      <c r="JF40" s="66"/>
      <c r="JG40" s="66"/>
      <c r="JH40" s="66"/>
      <c r="JI40" s="66"/>
      <c r="JJ40" s="66"/>
      <c r="JK40" s="66"/>
      <c r="JL40" s="66"/>
      <c r="JM40" s="66"/>
      <c r="JN40" s="66"/>
      <c r="JO40" s="66"/>
      <c r="JP40" s="66"/>
      <c r="JQ40" s="66"/>
      <c r="JR40" s="66"/>
      <c r="JS40" s="66"/>
      <c r="JT40" s="66"/>
      <c r="JU40" s="66"/>
      <c r="JV40" s="66"/>
      <c r="JW40" s="66"/>
      <c r="JX40" s="66"/>
      <c r="JY40" s="66"/>
      <c r="JZ40" s="66"/>
      <c r="KA40" s="66"/>
      <c r="KB40" s="66"/>
      <c r="KC40" s="66"/>
      <c r="KD40" s="66"/>
      <c r="KE40" s="66"/>
      <c r="KF40" s="66"/>
      <c r="KG40" s="66"/>
      <c r="KH40" s="66"/>
      <c r="KI40" s="66"/>
      <c r="KJ40" s="66"/>
      <c r="KK40" s="66"/>
      <c r="KL40" s="66"/>
      <c r="KM40" s="66"/>
      <c r="KN40" s="66"/>
      <c r="KO40" s="66"/>
      <c r="KP40" s="66"/>
      <c r="KQ40" s="66"/>
      <c r="KR40" s="66"/>
      <c r="KS40" s="66"/>
      <c r="KT40" s="66"/>
      <c r="KU40" s="66"/>
      <c r="KV40" s="66"/>
      <c r="KW40" s="66"/>
      <c r="KX40" s="66"/>
      <c r="KY40" s="66"/>
      <c r="KZ40" s="66"/>
      <c r="LA40" s="66"/>
      <c r="LB40" s="66"/>
      <c r="LC40" s="66"/>
      <c r="LD40" s="66"/>
      <c r="LE40" s="66"/>
      <c r="LF40" s="66"/>
      <c r="LG40" s="66"/>
      <c r="LH40" s="66"/>
      <c r="LI40" s="66"/>
      <c r="LJ40" s="66"/>
      <c r="LK40" s="66"/>
      <c r="LL40" s="66"/>
    </row>
    <row r="41" spans="1:324" collapsed="1" x14ac:dyDescent="0.2">
      <c r="A41" s="60" t="s">
        <v>25</v>
      </c>
      <c r="B41" s="43" t="s">
        <v>28</v>
      </c>
      <c r="C41" s="43" t="s">
        <v>29</v>
      </c>
      <c r="D41" s="73"/>
      <c r="E41" s="56"/>
      <c r="G41" s="63" t="s">
        <v>204</v>
      </c>
      <c r="H41" s="55" t="s">
        <v>219</v>
      </c>
      <c r="I41" s="86"/>
      <c r="J41" s="66"/>
      <c r="K41" s="66"/>
      <c r="L41" s="66"/>
      <c r="M41" s="66"/>
      <c r="N41" s="66"/>
      <c r="O41" s="66"/>
      <c r="P41" s="66"/>
      <c r="Q41" s="66"/>
      <c r="R41" s="66"/>
      <c r="S41" s="66"/>
      <c r="T41" s="66"/>
      <c r="U41" s="66"/>
      <c r="V41" s="66"/>
      <c r="W41" s="66"/>
      <c r="X41" s="66"/>
      <c r="Y41" s="66"/>
      <c r="Z41" s="66"/>
      <c r="AA41" s="66"/>
      <c r="AB41" s="66"/>
      <c r="AC41" s="66"/>
      <c r="AD41" s="66"/>
      <c r="AE41" s="66"/>
      <c r="AF41" s="66"/>
      <c r="AG41" s="66"/>
      <c r="AH41" s="66"/>
      <c r="AI41" s="66"/>
      <c r="AJ41" s="66"/>
      <c r="AK41" s="66"/>
      <c r="AL41" s="66"/>
      <c r="AM41" s="66"/>
      <c r="AN41" s="66"/>
      <c r="AO41" s="66"/>
      <c r="AP41" s="66"/>
      <c r="AQ41" s="66"/>
      <c r="AR41" s="66"/>
      <c r="AS41" s="66"/>
      <c r="AT41" s="66"/>
      <c r="AU41" s="66"/>
      <c r="AV41" s="66"/>
      <c r="AW41" s="66"/>
      <c r="AX41" s="66"/>
      <c r="AY41" s="66"/>
      <c r="AZ41" s="66"/>
      <c r="BA41" s="66"/>
      <c r="BB41" s="66"/>
      <c r="BC41" s="66"/>
      <c r="BD41" s="66"/>
      <c r="BE41" s="66"/>
      <c r="BF41" s="66"/>
      <c r="BG41" s="66"/>
      <c r="BH41" s="66"/>
      <c r="BI41" s="66"/>
      <c r="BJ41" s="66"/>
      <c r="BK41" s="66"/>
      <c r="BL41" s="66"/>
      <c r="BM41" s="66"/>
      <c r="BN41" s="66"/>
      <c r="BO41" s="66"/>
      <c r="BP41" s="66"/>
      <c r="BQ41" s="66"/>
      <c r="BR41" s="66"/>
      <c r="BS41" s="66"/>
      <c r="BT41" s="66"/>
      <c r="BU41" s="66"/>
      <c r="BV41" s="66"/>
      <c r="BW41" s="66"/>
      <c r="BX41" s="66"/>
      <c r="BY41" s="66"/>
      <c r="BZ41" s="66"/>
      <c r="CA41" s="66"/>
      <c r="CB41" s="66"/>
      <c r="CC41" s="66"/>
      <c r="CD41" s="66"/>
      <c r="CE41" s="66"/>
      <c r="CF41" s="66"/>
      <c r="CG41" s="66"/>
      <c r="CH41" s="66"/>
      <c r="CI41" s="66"/>
      <c r="CJ41" s="66"/>
      <c r="CK41" s="66"/>
      <c r="CL41" s="66"/>
      <c r="CM41" s="66"/>
      <c r="CN41" s="66"/>
      <c r="CO41" s="66"/>
      <c r="CP41" s="66"/>
      <c r="CQ41" s="66"/>
      <c r="CR41" s="66"/>
      <c r="CS41" s="66"/>
      <c r="CT41" s="66"/>
      <c r="CU41" s="66"/>
      <c r="CV41" s="66"/>
      <c r="CW41" s="66"/>
      <c r="CX41" s="66"/>
      <c r="CY41" s="66"/>
      <c r="CZ41" s="66"/>
      <c r="DA41" s="66"/>
      <c r="DB41" s="66"/>
      <c r="DC41" s="66"/>
      <c r="DD41" s="66"/>
      <c r="DE41" s="66"/>
      <c r="DF41" s="66"/>
      <c r="DG41" s="66"/>
      <c r="DH41" s="66"/>
      <c r="DI41" s="66"/>
      <c r="DJ41" s="66"/>
      <c r="DK41" s="66"/>
      <c r="DL41" s="66"/>
      <c r="DM41" s="66"/>
      <c r="DN41" s="66"/>
      <c r="DO41" s="66"/>
      <c r="DP41" s="66"/>
      <c r="DQ41" s="66"/>
      <c r="DR41" s="66"/>
      <c r="DS41" s="66"/>
      <c r="DT41" s="66"/>
      <c r="DU41" s="66"/>
      <c r="DV41" s="66"/>
      <c r="DW41" s="66"/>
      <c r="DX41" s="66"/>
      <c r="DY41" s="66"/>
      <c r="DZ41" s="66"/>
      <c r="EA41" s="66"/>
      <c r="EB41" s="66"/>
      <c r="EC41" s="66"/>
      <c r="ED41" s="66"/>
      <c r="EE41" s="66"/>
      <c r="EF41" s="66"/>
      <c r="EG41" s="66"/>
      <c r="EH41" s="66"/>
      <c r="EI41" s="66"/>
      <c r="EJ41" s="66"/>
      <c r="EK41" s="66"/>
      <c r="EL41" s="66"/>
      <c r="EM41" s="66"/>
      <c r="EN41" s="66"/>
      <c r="EO41" s="66"/>
      <c r="EP41" s="66"/>
      <c r="EQ41" s="66"/>
      <c r="ER41" s="66"/>
      <c r="ES41" s="66"/>
      <c r="ET41" s="66"/>
      <c r="EU41" s="66"/>
      <c r="EV41" s="66"/>
      <c r="EW41" s="66"/>
      <c r="EX41" s="66"/>
      <c r="EY41" s="66"/>
      <c r="EZ41" s="66"/>
      <c r="FA41" s="66"/>
      <c r="FB41" s="66"/>
      <c r="FC41" s="66"/>
      <c r="FD41" s="66"/>
      <c r="FE41" s="66"/>
      <c r="FF41" s="66"/>
      <c r="FG41" s="66"/>
      <c r="FH41" s="66"/>
      <c r="FI41" s="66"/>
      <c r="FJ41" s="66"/>
      <c r="FK41" s="66"/>
      <c r="FL41" s="66"/>
      <c r="FM41" s="66"/>
      <c r="FN41" s="66"/>
      <c r="FO41" s="66"/>
      <c r="FP41" s="66"/>
      <c r="FQ41" s="66"/>
      <c r="FR41" s="66"/>
      <c r="FS41" s="66"/>
      <c r="FT41" s="66"/>
      <c r="FU41" s="66"/>
      <c r="FV41" s="66"/>
      <c r="FW41" s="66"/>
      <c r="FX41" s="66"/>
      <c r="FY41" s="66"/>
      <c r="FZ41" s="66"/>
      <c r="GA41" s="66"/>
      <c r="GB41" s="66"/>
      <c r="GC41" s="66"/>
      <c r="GD41" s="66"/>
      <c r="GE41" s="66"/>
      <c r="GF41" s="66"/>
      <c r="GG41" s="66"/>
      <c r="GH41" s="66"/>
      <c r="GI41" s="66"/>
      <c r="GJ41" s="66"/>
      <c r="GK41" s="66"/>
      <c r="GL41" s="66"/>
      <c r="GM41" s="66"/>
      <c r="GN41" s="66"/>
      <c r="GO41" s="66"/>
      <c r="GP41" s="66"/>
      <c r="GQ41" s="66"/>
      <c r="GR41" s="66"/>
      <c r="GS41" s="66"/>
      <c r="GT41" s="66"/>
      <c r="GU41" s="66"/>
      <c r="GV41" s="66"/>
      <c r="GW41" s="66"/>
      <c r="GX41" s="66"/>
      <c r="GY41" s="66"/>
      <c r="GZ41" s="66"/>
      <c r="HA41" s="66"/>
      <c r="HB41" s="66"/>
      <c r="HC41" s="66"/>
      <c r="HD41" s="66"/>
      <c r="HE41" s="66"/>
      <c r="HF41" s="66"/>
      <c r="HG41" s="66"/>
      <c r="HH41" s="66"/>
      <c r="HI41" s="66"/>
      <c r="HJ41" s="66"/>
      <c r="HK41" s="66"/>
      <c r="HL41" s="66"/>
      <c r="HM41" s="66"/>
      <c r="HN41" s="66"/>
      <c r="HO41" s="66"/>
      <c r="HP41" s="66"/>
      <c r="HQ41" s="66"/>
      <c r="HR41" s="66"/>
      <c r="HS41" s="66"/>
      <c r="HT41" s="66"/>
      <c r="HU41" s="66"/>
      <c r="HV41" s="66"/>
      <c r="HW41" s="66"/>
      <c r="HX41" s="66"/>
      <c r="HY41" s="66"/>
      <c r="HZ41" s="66"/>
      <c r="IA41" s="66"/>
      <c r="IB41" s="66"/>
      <c r="IC41" s="66"/>
      <c r="ID41" s="66"/>
      <c r="IE41" s="66"/>
      <c r="IF41" s="66"/>
      <c r="IG41" s="66"/>
      <c r="IH41" s="66"/>
      <c r="II41" s="66"/>
      <c r="IJ41" s="66"/>
      <c r="IK41" s="66"/>
      <c r="IL41" s="66"/>
      <c r="IM41" s="66"/>
      <c r="IN41" s="66"/>
      <c r="IO41" s="66"/>
      <c r="IP41" s="66"/>
      <c r="IQ41" s="66"/>
      <c r="IR41" s="66"/>
      <c r="IS41" s="66"/>
      <c r="IT41" s="66"/>
      <c r="IU41" s="66"/>
      <c r="IV41" s="66"/>
      <c r="IW41" s="66"/>
      <c r="IX41" s="66"/>
      <c r="IY41" s="66"/>
      <c r="IZ41" s="66"/>
      <c r="JA41" s="66"/>
      <c r="JB41" s="66"/>
      <c r="JC41" s="66"/>
      <c r="JD41" s="66"/>
      <c r="JE41" s="66"/>
      <c r="JF41" s="66"/>
      <c r="JG41" s="66"/>
      <c r="JH41" s="66"/>
      <c r="JI41" s="66"/>
      <c r="JJ41" s="66"/>
      <c r="JK41" s="66"/>
      <c r="JL41" s="66"/>
      <c r="JM41" s="66"/>
      <c r="JN41" s="66"/>
      <c r="JO41" s="66"/>
      <c r="JP41" s="66"/>
      <c r="JQ41" s="66"/>
      <c r="JR41" s="66"/>
      <c r="JS41" s="66"/>
      <c r="JT41" s="66"/>
      <c r="JU41" s="66"/>
      <c r="JV41" s="66"/>
      <c r="JW41" s="66"/>
      <c r="JX41" s="66"/>
      <c r="JY41" s="66"/>
      <c r="JZ41" s="66"/>
      <c r="KA41" s="66"/>
      <c r="KB41" s="66"/>
      <c r="KC41" s="66"/>
      <c r="KD41" s="66"/>
      <c r="KE41" s="66"/>
      <c r="KF41" s="66"/>
      <c r="KG41" s="66"/>
      <c r="KH41" s="66"/>
      <c r="KI41" s="66"/>
      <c r="KJ41" s="66"/>
      <c r="KK41" s="66"/>
      <c r="KL41" s="66"/>
      <c r="KM41" s="66"/>
      <c r="KN41" s="66"/>
      <c r="KO41" s="66"/>
      <c r="KP41" s="66"/>
      <c r="KQ41" s="66"/>
      <c r="KR41" s="66"/>
      <c r="KS41" s="66"/>
      <c r="KT41" s="66"/>
      <c r="KU41" s="66"/>
      <c r="KV41" s="66"/>
      <c r="KW41" s="66"/>
      <c r="KX41" s="66"/>
      <c r="KY41" s="66"/>
      <c r="KZ41" s="66"/>
      <c r="LA41" s="66"/>
      <c r="LB41" s="66"/>
      <c r="LC41" s="66"/>
      <c r="LD41" s="66"/>
      <c r="LE41" s="66"/>
      <c r="LF41" s="66"/>
      <c r="LG41" s="66"/>
      <c r="LH41" s="66"/>
      <c r="LI41" s="66"/>
      <c r="LJ41" s="66"/>
      <c r="LK41" s="66"/>
      <c r="LL41" s="66"/>
    </row>
    <row r="43" spans="1:324" x14ac:dyDescent="0.2">
      <c r="A43" s="44" t="s">
        <v>146</v>
      </c>
    </row>
    <row r="45" spans="1:324" x14ac:dyDescent="0.2">
      <c r="A45" s="60" t="s">
        <v>38</v>
      </c>
      <c r="B45" s="43" t="s">
        <v>36</v>
      </c>
      <c r="C45" s="43" t="s">
        <v>37</v>
      </c>
      <c r="D45" s="111" t="e">
        <f>HLOOKUP(D16,'3. CALCUL CPMA'!$I$19:$AM$32,8,0)</f>
        <v>#N/A</v>
      </c>
      <c r="E45" s="87"/>
      <c r="F45" s="87" t="s">
        <v>151</v>
      </c>
      <c r="G45" s="63" t="s">
        <v>188</v>
      </c>
      <c r="H45" s="62"/>
      <c r="I45" s="88"/>
      <c r="J45" s="87"/>
      <c r="K45" s="87"/>
      <c r="L45" s="87"/>
      <c r="M45" s="87"/>
      <c r="N45" s="87"/>
      <c r="O45" s="87"/>
      <c r="P45" s="87"/>
      <c r="Q45" s="87"/>
      <c r="R45" s="87"/>
      <c r="S45" s="87"/>
      <c r="T45" s="87"/>
      <c r="U45" s="87"/>
      <c r="V45" s="87"/>
      <c r="W45" s="87"/>
      <c r="X45" s="87"/>
      <c r="Y45" s="87"/>
      <c r="Z45" s="87"/>
      <c r="AA45" s="87"/>
      <c r="AB45" s="87"/>
      <c r="AC45" s="87"/>
      <c r="AD45" s="87"/>
      <c r="AE45" s="87"/>
      <c r="AF45" s="87"/>
      <c r="AG45" s="87"/>
      <c r="AH45" s="87"/>
      <c r="AI45" s="87"/>
      <c r="AJ45" s="87"/>
      <c r="AK45" s="87"/>
      <c r="AL45" s="87"/>
      <c r="AM45" s="87"/>
      <c r="AN45" s="87"/>
      <c r="AO45" s="87"/>
      <c r="AP45" s="87"/>
      <c r="AQ45" s="87"/>
      <c r="AR45" s="87"/>
      <c r="AS45" s="87"/>
      <c r="AT45" s="87"/>
      <c r="AU45" s="87"/>
      <c r="AV45" s="87"/>
      <c r="AW45" s="87"/>
      <c r="AX45" s="87"/>
      <c r="AY45" s="87"/>
      <c r="AZ45" s="87"/>
      <c r="BA45" s="87"/>
      <c r="BB45" s="87"/>
      <c r="BC45" s="87"/>
      <c r="BD45" s="87"/>
      <c r="BE45" s="87"/>
      <c r="BF45" s="87"/>
      <c r="BG45" s="87"/>
      <c r="BH45" s="87"/>
      <c r="BI45" s="87"/>
      <c r="BJ45" s="87"/>
      <c r="BK45" s="87"/>
      <c r="BL45" s="87"/>
      <c r="BM45" s="87"/>
      <c r="BN45" s="87"/>
      <c r="BO45" s="87"/>
      <c r="BP45" s="87"/>
      <c r="BQ45" s="87"/>
      <c r="BR45" s="87"/>
      <c r="BS45" s="87"/>
      <c r="BT45" s="87"/>
      <c r="BU45" s="87"/>
      <c r="BV45" s="87"/>
      <c r="BW45" s="87"/>
      <c r="BX45" s="87"/>
      <c r="BY45" s="87"/>
      <c r="BZ45" s="87"/>
      <c r="CA45" s="87"/>
      <c r="CB45" s="87"/>
      <c r="CC45" s="87"/>
      <c r="CD45" s="87"/>
      <c r="CE45" s="87"/>
      <c r="CF45" s="87"/>
      <c r="CG45" s="87"/>
      <c r="CH45" s="87"/>
      <c r="CI45" s="87"/>
      <c r="CJ45" s="87"/>
      <c r="CK45" s="87"/>
      <c r="CL45" s="87"/>
      <c r="CM45" s="87"/>
      <c r="CN45" s="87"/>
      <c r="CO45" s="87"/>
      <c r="CP45" s="87"/>
      <c r="CQ45" s="87"/>
      <c r="CR45" s="87"/>
      <c r="CS45" s="87"/>
      <c r="CT45" s="87"/>
      <c r="CU45" s="87"/>
      <c r="CV45" s="87"/>
      <c r="CW45" s="87"/>
      <c r="CX45" s="87"/>
      <c r="CY45" s="87"/>
      <c r="CZ45" s="87"/>
      <c r="DA45" s="87"/>
      <c r="DB45" s="87"/>
      <c r="DC45" s="87"/>
      <c r="DD45" s="87"/>
      <c r="DE45" s="87"/>
      <c r="DF45" s="87"/>
      <c r="DG45" s="87"/>
      <c r="DH45" s="87"/>
      <c r="DI45" s="87"/>
      <c r="DJ45" s="87"/>
      <c r="DK45" s="87"/>
      <c r="DL45" s="87"/>
      <c r="DM45" s="87"/>
      <c r="DN45" s="87"/>
      <c r="DO45" s="87"/>
      <c r="DP45" s="87"/>
      <c r="DQ45" s="87"/>
      <c r="DR45" s="87"/>
      <c r="DS45" s="87"/>
      <c r="DT45" s="87"/>
      <c r="DU45" s="87"/>
      <c r="DV45" s="87"/>
      <c r="DW45" s="87"/>
      <c r="DX45" s="87"/>
      <c r="DY45" s="87"/>
      <c r="DZ45" s="87"/>
      <c r="EA45" s="87"/>
      <c r="EB45" s="87"/>
      <c r="EC45" s="87"/>
      <c r="ED45" s="87"/>
      <c r="EE45" s="87"/>
      <c r="EF45" s="87"/>
      <c r="EG45" s="87"/>
      <c r="EH45" s="87"/>
      <c r="EI45" s="87"/>
      <c r="EJ45" s="87"/>
      <c r="EK45" s="87"/>
      <c r="EL45" s="87"/>
      <c r="EM45" s="87"/>
      <c r="EN45" s="87"/>
      <c r="EO45" s="87"/>
      <c r="EP45" s="87"/>
      <c r="EQ45" s="87"/>
      <c r="ER45" s="87"/>
      <c r="ES45" s="87"/>
      <c r="ET45" s="87"/>
      <c r="EU45" s="87"/>
      <c r="EV45" s="87"/>
      <c r="EW45" s="87"/>
      <c r="EX45" s="87"/>
      <c r="EY45" s="87"/>
      <c r="EZ45" s="87"/>
      <c r="FA45" s="87"/>
      <c r="FB45" s="87"/>
      <c r="FC45" s="87"/>
      <c r="FD45" s="87"/>
      <c r="FE45" s="87"/>
      <c r="FF45" s="87"/>
      <c r="FG45" s="87"/>
      <c r="FH45" s="87"/>
      <c r="FI45" s="87"/>
      <c r="FJ45" s="87"/>
      <c r="FK45" s="87"/>
      <c r="FL45" s="87"/>
      <c r="FM45" s="87"/>
      <c r="FN45" s="87"/>
      <c r="FO45" s="87"/>
      <c r="FP45" s="87"/>
      <c r="FQ45" s="87"/>
      <c r="FR45" s="87"/>
      <c r="FS45" s="87"/>
      <c r="FT45" s="87"/>
      <c r="FU45" s="87"/>
      <c r="FV45" s="87"/>
      <c r="FW45" s="87"/>
      <c r="FX45" s="87"/>
      <c r="FY45" s="87"/>
      <c r="FZ45" s="87"/>
      <c r="GA45" s="87"/>
      <c r="GB45" s="87"/>
      <c r="GC45" s="87"/>
      <c r="GD45" s="87"/>
      <c r="GE45" s="87"/>
      <c r="GF45" s="87"/>
      <c r="GG45" s="87"/>
      <c r="GH45" s="87"/>
      <c r="GI45" s="87"/>
      <c r="GJ45" s="87"/>
      <c r="GK45" s="87"/>
      <c r="GL45" s="87"/>
      <c r="GM45" s="87"/>
      <c r="GN45" s="87"/>
      <c r="GO45" s="87"/>
      <c r="GP45" s="87"/>
      <c r="GQ45" s="87"/>
      <c r="GR45" s="87"/>
      <c r="GS45" s="87"/>
      <c r="GT45" s="87"/>
      <c r="GU45" s="87"/>
      <c r="GV45" s="87"/>
      <c r="GW45" s="87"/>
      <c r="GX45" s="87"/>
      <c r="GY45" s="87"/>
      <c r="GZ45" s="87"/>
      <c r="HA45" s="87"/>
      <c r="HB45" s="87"/>
      <c r="HC45" s="87"/>
      <c r="HD45" s="87"/>
      <c r="HE45" s="87"/>
      <c r="HF45" s="87"/>
      <c r="HG45" s="87"/>
      <c r="HH45" s="87"/>
      <c r="HI45" s="87"/>
      <c r="HJ45" s="87"/>
      <c r="HK45" s="87"/>
      <c r="HL45" s="87"/>
      <c r="HM45" s="87"/>
      <c r="HN45" s="87"/>
      <c r="HO45" s="87"/>
      <c r="HP45" s="87"/>
      <c r="HQ45" s="87"/>
      <c r="HR45" s="87"/>
      <c r="HS45" s="87"/>
      <c r="HT45" s="87"/>
      <c r="HU45" s="87"/>
      <c r="HV45" s="87"/>
      <c r="HW45" s="87"/>
      <c r="HX45" s="87"/>
      <c r="HY45" s="87"/>
      <c r="HZ45" s="87"/>
      <c r="IA45" s="87"/>
      <c r="IB45" s="87"/>
      <c r="IC45" s="87"/>
      <c r="ID45" s="87"/>
      <c r="IE45" s="87"/>
      <c r="IF45" s="87"/>
      <c r="IG45" s="87"/>
      <c r="IH45" s="87"/>
      <c r="II45" s="87"/>
      <c r="IJ45" s="87"/>
      <c r="IK45" s="87"/>
      <c r="IL45" s="87"/>
      <c r="IM45" s="87"/>
      <c r="IN45" s="87"/>
      <c r="IO45" s="87"/>
      <c r="IP45" s="87"/>
      <c r="IQ45" s="87"/>
      <c r="IR45" s="87"/>
      <c r="IS45" s="87"/>
      <c r="IT45" s="87"/>
      <c r="IU45" s="87"/>
      <c r="IV45" s="87"/>
      <c r="IW45" s="87"/>
      <c r="IX45" s="87"/>
      <c r="IY45" s="87"/>
      <c r="IZ45" s="87"/>
      <c r="JA45" s="87"/>
      <c r="JB45" s="87"/>
      <c r="JC45" s="87"/>
      <c r="JD45" s="87"/>
      <c r="JE45" s="87"/>
      <c r="JF45" s="87"/>
      <c r="JG45" s="87"/>
      <c r="JH45" s="87"/>
      <c r="JI45" s="87"/>
      <c r="JJ45" s="87"/>
      <c r="JK45" s="87"/>
      <c r="JL45" s="87"/>
      <c r="JM45" s="87"/>
      <c r="JN45" s="87"/>
      <c r="JO45" s="87"/>
      <c r="JP45" s="87"/>
      <c r="JQ45" s="87"/>
      <c r="JR45" s="87"/>
      <c r="JS45" s="87"/>
      <c r="JT45" s="87"/>
      <c r="JU45" s="87"/>
      <c r="JV45" s="87"/>
      <c r="JW45" s="87"/>
      <c r="JX45" s="87"/>
      <c r="JY45" s="87"/>
      <c r="JZ45" s="87"/>
      <c r="KA45" s="87"/>
      <c r="KB45" s="87"/>
      <c r="KC45" s="87"/>
      <c r="KD45" s="87"/>
      <c r="KE45" s="87"/>
      <c r="KF45" s="87"/>
      <c r="KG45" s="87"/>
      <c r="KH45" s="87"/>
      <c r="KI45" s="87"/>
      <c r="KJ45" s="87"/>
      <c r="KK45" s="87"/>
      <c r="KL45" s="87"/>
      <c r="KM45" s="87"/>
      <c r="KN45" s="87"/>
      <c r="KO45" s="87"/>
      <c r="KP45" s="87"/>
      <c r="KQ45" s="87"/>
      <c r="KR45" s="87"/>
      <c r="KS45" s="87"/>
      <c r="KT45" s="87"/>
      <c r="KU45" s="87"/>
      <c r="KV45" s="87"/>
      <c r="KW45" s="87"/>
      <c r="KX45" s="87"/>
      <c r="KY45" s="87"/>
      <c r="KZ45" s="87"/>
      <c r="LA45" s="87"/>
      <c r="LB45" s="87"/>
      <c r="LC45" s="87"/>
      <c r="LD45" s="87"/>
      <c r="LE45" s="87"/>
      <c r="LF45" s="87"/>
      <c r="LG45" s="87"/>
      <c r="LH45" s="87"/>
      <c r="LI45" s="87"/>
      <c r="LJ45" s="87"/>
      <c r="LK45" s="87"/>
      <c r="LL45" s="87"/>
    </row>
    <row r="46" spans="1:324" x14ac:dyDescent="0.2">
      <c r="A46" s="60" t="s">
        <v>39</v>
      </c>
      <c r="B46" s="43" t="s">
        <v>42</v>
      </c>
      <c r="C46" s="43" t="s">
        <v>37</v>
      </c>
      <c r="D46" s="111" t="e">
        <f>HLOOKUP(D16,'3. CALCUL CPMA'!$I$19:$AM$32,9,0)</f>
        <v>#N/A</v>
      </c>
      <c r="E46" s="87"/>
      <c r="F46" s="87" t="s">
        <v>151</v>
      </c>
      <c r="G46" s="63" t="s">
        <v>188</v>
      </c>
      <c r="H46" s="62"/>
      <c r="J46" s="87"/>
      <c r="O46" s="87"/>
      <c r="T46" s="87"/>
    </row>
    <row r="47" spans="1:324" x14ac:dyDescent="0.2">
      <c r="A47" s="60" t="s">
        <v>40</v>
      </c>
      <c r="B47" s="43" t="s">
        <v>43</v>
      </c>
      <c r="C47" s="43" t="s">
        <v>37</v>
      </c>
      <c r="D47" s="111" t="e">
        <f>HLOOKUP(D16,'3. CALCUL CPMA'!$I$19:$AM$32,10,0)</f>
        <v>#N/A</v>
      </c>
      <c r="F47" s="87" t="s">
        <v>151</v>
      </c>
      <c r="G47" s="63" t="s">
        <v>188</v>
      </c>
      <c r="H47" s="62"/>
    </row>
    <row r="48" spans="1:324" x14ac:dyDescent="0.2">
      <c r="A48" s="60" t="s">
        <v>41</v>
      </c>
      <c r="B48" s="43" t="s">
        <v>44</v>
      </c>
      <c r="C48" s="43" t="s">
        <v>37</v>
      </c>
      <c r="D48" s="111" t="e">
        <f>HLOOKUP(D16,'3. CALCUL CPMA'!$I$19:$AM$32,11,0)</f>
        <v>#N/A</v>
      </c>
      <c r="F48" s="87" t="s">
        <v>151</v>
      </c>
      <c r="G48" s="63" t="s">
        <v>188</v>
      </c>
      <c r="H48" s="62"/>
    </row>
    <row r="49" spans="1:324" x14ac:dyDescent="0.2">
      <c r="A49" s="89" t="s">
        <v>45</v>
      </c>
      <c r="B49" s="57" t="s">
        <v>46</v>
      </c>
      <c r="C49" s="57" t="s">
        <v>37</v>
      </c>
      <c r="D49" s="112" t="e">
        <f>D45+D46+D47+D48</f>
        <v>#N/A</v>
      </c>
      <c r="E49" s="90"/>
      <c r="F49" s="91" t="s">
        <v>106</v>
      </c>
      <c r="G49" s="63" t="s">
        <v>188</v>
      </c>
      <c r="H49" s="62"/>
      <c r="I49" s="88"/>
      <c r="J49" s="87"/>
      <c r="K49" s="87"/>
      <c r="L49" s="87"/>
      <c r="M49" s="87"/>
      <c r="N49" s="87"/>
      <c r="O49" s="87"/>
      <c r="P49" s="87"/>
      <c r="Q49" s="87"/>
      <c r="R49" s="87"/>
      <c r="S49" s="87"/>
      <c r="T49" s="87"/>
      <c r="U49" s="87"/>
      <c r="V49" s="87"/>
      <c r="W49" s="87"/>
      <c r="X49" s="87"/>
      <c r="Y49" s="87"/>
      <c r="Z49" s="87"/>
      <c r="AA49" s="87"/>
      <c r="AB49" s="87"/>
      <c r="AC49" s="87"/>
      <c r="AD49" s="87"/>
      <c r="AE49" s="87"/>
      <c r="AF49" s="87"/>
      <c r="AG49" s="87"/>
      <c r="AH49" s="87"/>
      <c r="AI49" s="87"/>
      <c r="AJ49" s="87"/>
      <c r="AK49" s="87"/>
      <c r="AL49" s="87"/>
      <c r="AM49" s="87"/>
      <c r="AN49" s="87"/>
      <c r="AO49" s="87"/>
      <c r="AP49" s="87"/>
      <c r="AQ49" s="87"/>
      <c r="AR49" s="87"/>
      <c r="AS49" s="87"/>
      <c r="AT49" s="87"/>
      <c r="AU49" s="87"/>
      <c r="AV49" s="87"/>
      <c r="AW49" s="87"/>
      <c r="AX49" s="87"/>
      <c r="AY49" s="87"/>
      <c r="AZ49" s="87"/>
      <c r="BA49" s="87"/>
      <c r="BB49" s="87"/>
      <c r="BC49" s="87"/>
      <c r="BD49" s="87"/>
      <c r="BE49" s="87"/>
      <c r="BF49" s="87"/>
      <c r="BG49" s="87"/>
      <c r="BH49" s="87"/>
      <c r="BI49" s="87"/>
      <c r="BJ49" s="87"/>
      <c r="BK49" s="87"/>
      <c r="BL49" s="87"/>
      <c r="BM49" s="87"/>
      <c r="BN49" s="87"/>
      <c r="BO49" s="87"/>
      <c r="BP49" s="87"/>
      <c r="BQ49" s="87"/>
      <c r="BR49" s="87"/>
      <c r="BS49" s="87"/>
      <c r="BT49" s="87"/>
      <c r="BU49" s="87"/>
      <c r="BV49" s="87"/>
      <c r="BW49" s="87"/>
      <c r="BX49" s="87"/>
      <c r="BY49" s="87"/>
      <c r="BZ49" s="87"/>
      <c r="CA49" s="87"/>
      <c r="CB49" s="87"/>
      <c r="CC49" s="87"/>
      <c r="CD49" s="87"/>
      <c r="CE49" s="87"/>
      <c r="CF49" s="87"/>
      <c r="CG49" s="87"/>
      <c r="CH49" s="87"/>
      <c r="CI49" s="87"/>
      <c r="CJ49" s="87"/>
      <c r="CK49" s="87"/>
      <c r="CL49" s="87"/>
      <c r="CM49" s="87"/>
      <c r="CN49" s="87"/>
      <c r="CO49" s="87"/>
      <c r="CP49" s="87"/>
      <c r="CQ49" s="87"/>
      <c r="CR49" s="87"/>
      <c r="CS49" s="87"/>
      <c r="CT49" s="87"/>
      <c r="CU49" s="87"/>
      <c r="CV49" s="87"/>
      <c r="CW49" s="87"/>
      <c r="CX49" s="87"/>
      <c r="CY49" s="87"/>
      <c r="CZ49" s="87"/>
      <c r="DA49" s="87"/>
      <c r="DB49" s="87"/>
      <c r="DC49" s="87"/>
      <c r="DD49" s="87"/>
      <c r="DE49" s="87"/>
      <c r="DF49" s="87"/>
      <c r="DG49" s="87"/>
      <c r="DH49" s="87"/>
      <c r="DI49" s="87"/>
      <c r="DJ49" s="87"/>
      <c r="DK49" s="87"/>
      <c r="DL49" s="87"/>
      <c r="DM49" s="87"/>
      <c r="DN49" s="87"/>
      <c r="DO49" s="87"/>
      <c r="DP49" s="87"/>
      <c r="DQ49" s="87"/>
      <c r="DR49" s="87"/>
      <c r="DS49" s="87"/>
      <c r="DT49" s="87"/>
      <c r="DU49" s="87"/>
      <c r="DV49" s="87"/>
      <c r="DW49" s="87"/>
      <c r="DX49" s="87"/>
      <c r="DY49" s="87"/>
      <c r="DZ49" s="87"/>
      <c r="EA49" s="87"/>
      <c r="EB49" s="87"/>
      <c r="EC49" s="87"/>
      <c r="ED49" s="87"/>
      <c r="EE49" s="87"/>
      <c r="EF49" s="87"/>
      <c r="EG49" s="87"/>
      <c r="EH49" s="87"/>
      <c r="EI49" s="87"/>
      <c r="EJ49" s="87"/>
      <c r="EK49" s="87"/>
      <c r="EL49" s="87"/>
      <c r="EM49" s="87"/>
      <c r="EN49" s="87"/>
      <c r="EO49" s="87"/>
      <c r="EP49" s="87"/>
      <c r="EQ49" s="87"/>
      <c r="ER49" s="87"/>
      <c r="ES49" s="87"/>
      <c r="ET49" s="87"/>
      <c r="EU49" s="87"/>
      <c r="EV49" s="87"/>
      <c r="EW49" s="87"/>
      <c r="EX49" s="87"/>
      <c r="EY49" s="87"/>
      <c r="EZ49" s="87"/>
      <c r="FA49" s="87"/>
      <c r="FB49" s="87"/>
      <c r="FC49" s="87"/>
      <c r="FD49" s="87"/>
      <c r="FE49" s="87"/>
      <c r="FF49" s="87"/>
      <c r="FG49" s="87"/>
      <c r="FH49" s="87"/>
      <c r="FI49" s="87"/>
      <c r="FJ49" s="87"/>
      <c r="FK49" s="87"/>
      <c r="FL49" s="87"/>
      <c r="FM49" s="87"/>
      <c r="FN49" s="87"/>
      <c r="FO49" s="87"/>
      <c r="FP49" s="87"/>
      <c r="FQ49" s="87"/>
      <c r="FR49" s="87"/>
      <c r="FS49" s="87"/>
      <c r="FT49" s="87"/>
      <c r="FU49" s="87"/>
      <c r="FV49" s="87"/>
      <c r="FW49" s="87"/>
      <c r="FX49" s="87"/>
      <c r="FY49" s="87"/>
      <c r="FZ49" s="87"/>
      <c r="GA49" s="87"/>
      <c r="GB49" s="87"/>
      <c r="GC49" s="87"/>
      <c r="GD49" s="87"/>
      <c r="GE49" s="87"/>
      <c r="GF49" s="87"/>
      <c r="GG49" s="87"/>
      <c r="GH49" s="87"/>
      <c r="GI49" s="87"/>
      <c r="GJ49" s="87"/>
      <c r="GK49" s="87"/>
      <c r="GL49" s="87"/>
      <c r="GM49" s="87"/>
      <c r="GN49" s="87"/>
      <c r="GO49" s="87"/>
      <c r="GP49" s="87"/>
      <c r="GQ49" s="87"/>
      <c r="GR49" s="87"/>
      <c r="GS49" s="87"/>
      <c r="GT49" s="87"/>
      <c r="GU49" s="87"/>
      <c r="GV49" s="87"/>
      <c r="GW49" s="87"/>
      <c r="GX49" s="87"/>
      <c r="GY49" s="87"/>
      <c r="GZ49" s="87"/>
      <c r="HA49" s="87"/>
      <c r="HB49" s="87"/>
      <c r="HC49" s="87"/>
      <c r="HD49" s="87"/>
      <c r="HE49" s="87"/>
      <c r="HF49" s="87"/>
      <c r="HG49" s="87"/>
      <c r="HH49" s="87"/>
      <c r="HI49" s="87"/>
      <c r="HJ49" s="87"/>
      <c r="HK49" s="87"/>
      <c r="HL49" s="87"/>
      <c r="HM49" s="87"/>
      <c r="HN49" s="87"/>
      <c r="HO49" s="87"/>
      <c r="HP49" s="87"/>
      <c r="HQ49" s="87"/>
      <c r="HR49" s="87"/>
      <c r="HS49" s="87"/>
      <c r="HT49" s="87"/>
      <c r="HU49" s="87"/>
      <c r="HV49" s="87"/>
      <c r="HW49" s="87"/>
      <c r="HX49" s="87"/>
      <c r="HY49" s="87"/>
      <c r="HZ49" s="87"/>
      <c r="IA49" s="87"/>
      <c r="IB49" s="87"/>
      <c r="IC49" s="87"/>
      <c r="ID49" s="87"/>
      <c r="IE49" s="87"/>
      <c r="IF49" s="87"/>
      <c r="IG49" s="87"/>
      <c r="IH49" s="87"/>
      <c r="II49" s="87"/>
      <c r="IJ49" s="87"/>
      <c r="IK49" s="87"/>
      <c r="IL49" s="87"/>
      <c r="IM49" s="87"/>
      <c r="IN49" s="87"/>
      <c r="IO49" s="87"/>
      <c r="IP49" s="87"/>
      <c r="IQ49" s="87"/>
      <c r="IR49" s="87"/>
      <c r="IS49" s="87"/>
      <c r="IT49" s="87"/>
      <c r="IU49" s="87"/>
      <c r="IV49" s="87"/>
      <c r="IW49" s="87"/>
      <c r="IX49" s="87"/>
      <c r="IY49" s="87"/>
      <c r="IZ49" s="87"/>
      <c r="JA49" s="87"/>
      <c r="JB49" s="87"/>
      <c r="JC49" s="87"/>
      <c r="JD49" s="87"/>
      <c r="JE49" s="87"/>
      <c r="JF49" s="87"/>
      <c r="JG49" s="87"/>
      <c r="JH49" s="87"/>
      <c r="JI49" s="87"/>
      <c r="JJ49" s="87"/>
      <c r="JK49" s="87"/>
      <c r="JL49" s="87"/>
      <c r="JM49" s="87"/>
      <c r="JN49" s="87"/>
      <c r="JO49" s="87"/>
      <c r="JP49" s="87"/>
      <c r="JQ49" s="87"/>
      <c r="JR49" s="87"/>
      <c r="JS49" s="87"/>
      <c r="JT49" s="87"/>
      <c r="JU49" s="87"/>
      <c r="JV49" s="87"/>
      <c r="JW49" s="87"/>
      <c r="JX49" s="87"/>
      <c r="JY49" s="87"/>
      <c r="JZ49" s="87"/>
      <c r="KA49" s="87"/>
      <c r="KB49" s="87"/>
      <c r="KC49" s="87"/>
      <c r="KD49" s="87"/>
      <c r="KE49" s="87"/>
      <c r="KF49" s="87"/>
      <c r="KG49" s="87"/>
      <c r="KH49" s="87"/>
      <c r="KI49" s="87"/>
      <c r="KJ49" s="87"/>
      <c r="KK49" s="87"/>
      <c r="KL49" s="87"/>
      <c r="KM49" s="87"/>
      <c r="KN49" s="87"/>
      <c r="KO49" s="87"/>
      <c r="KP49" s="87"/>
      <c r="KQ49" s="87"/>
      <c r="KR49" s="87"/>
      <c r="KS49" s="87"/>
      <c r="KT49" s="87"/>
      <c r="KU49" s="87"/>
      <c r="KV49" s="87"/>
      <c r="KW49" s="87"/>
      <c r="KX49" s="87"/>
      <c r="KY49" s="87"/>
      <c r="KZ49" s="87"/>
      <c r="LA49" s="87"/>
      <c r="LB49" s="87"/>
      <c r="LC49" s="87"/>
      <c r="LD49" s="87"/>
      <c r="LE49" s="87"/>
      <c r="LF49" s="87"/>
      <c r="LG49" s="87"/>
      <c r="LH49" s="87"/>
      <c r="LI49" s="87"/>
      <c r="LJ49" s="87"/>
      <c r="LK49" s="87"/>
      <c r="LL49" s="87"/>
    </row>
    <row r="50" spans="1:324" x14ac:dyDescent="0.2">
      <c r="D50" s="113"/>
    </row>
    <row r="51" spans="1:324" x14ac:dyDescent="0.2">
      <c r="A51" s="89" t="s">
        <v>61</v>
      </c>
      <c r="B51" s="57" t="s">
        <v>53</v>
      </c>
      <c r="C51" s="57" t="s">
        <v>62</v>
      </c>
      <c r="D51" s="112" t="e">
        <f>HLOOKUP(D16,'3. CALCUL CPMA'!$I$19:$AM$32,14,0)</f>
        <v>#N/A</v>
      </c>
      <c r="E51" s="87"/>
      <c r="F51" s="87" t="s">
        <v>151</v>
      </c>
      <c r="G51" s="63" t="s">
        <v>188</v>
      </c>
      <c r="H51" s="62"/>
      <c r="J51" s="87"/>
      <c r="O51" s="87"/>
      <c r="T51" s="87"/>
    </row>
    <row r="52" spans="1:324" x14ac:dyDescent="0.2">
      <c r="D52" s="114"/>
    </row>
    <row r="53" spans="1:324" x14ac:dyDescent="0.2">
      <c r="A53" s="89" t="s">
        <v>66</v>
      </c>
      <c r="B53" s="57" t="s">
        <v>104</v>
      </c>
      <c r="C53" s="57" t="s">
        <v>19</v>
      </c>
      <c r="D53" s="115" t="e">
        <f>D49/D51</f>
        <v>#N/A</v>
      </c>
      <c r="E53" s="92"/>
      <c r="F53" s="93" t="s">
        <v>107</v>
      </c>
      <c r="G53" s="63" t="s">
        <v>191</v>
      </c>
      <c r="H53" s="62"/>
      <c r="J53" s="94"/>
      <c r="K53" s="95"/>
      <c r="O53" s="94"/>
      <c r="P53" s="95"/>
      <c r="T53" s="94"/>
      <c r="U53" s="95"/>
    </row>
    <row r="54" spans="1:324" x14ac:dyDescent="0.2">
      <c r="A54" s="96" t="s">
        <v>67</v>
      </c>
      <c r="B54" s="43" t="s">
        <v>87</v>
      </c>
      <c r="C54" s="43" t="s">
        <v>19</v>
      </c>
      <c r="D54" s="116" t="e">
        <f>D45/D51</f>
        <v>#N/A</v>
      </c>
      <c r="E54" s="92"/>
      <c r="F54" s="97" t="s">
        <v>108</v>
      </c>
      <c r="G54" s="63" t="s">
        <v>188</v>
      </c>
      <c r="H54" s="62"/>
      <c r="I54" s="43" t="s">
        <v>169</v>
      </c>
      <c r="J54" s="94"/>
      <c r="K54" s="95"/>
      <c r="O54" s="94"/>
      <c r="P54" s="95"/>
      <c r="T54" s="94"/>
      <c r="U54" s="95"/>
    </row>
    <row r="55" spans="1:324" x14ac:dyDescent="0.2">
      <c r="A55" s="96" t="s">
        <v>68</v>
      </c>
      <c r="B55" s="43" t="s">
        <v>88</v>
      </c>
      <c r="C55" s="43" t="s">
        <v>19</v>
      </c>
      <c r="D55" s="116" t="e">
        <f>D46/D51</f>
        <v>#N/A</v>
      </c>
      <c r="E55" s="92"/>
      <c r="F55" s="97" t="s">
        <v>109</v>
      </c>
      <c r="G55" s="63" t="s">
        <v>188</v>
      </c>
      <c r="H55" s="62"/>
      <c r="I55" s="43" t="s">
        <v>169</v>
      </c>
      <c r="J55" s="94"/>
      <c r="K55" s="95"/>
      <c r="O55" s="94"/>
      <c r="P55" s="95"/>
      <c r="T55" s="94"/>
      <c r="U55" s="95"/>
    </row>
    <row r="56" spans="1:324" x14ac:dyDescent="0.2">
      <c r="A56" s="96" t="s">
        <v>69</v>
      </c>
      <c r="B56" s="43" t="s">
        <v>102</v>
      </c>
      <c r="C56" s="43" t="s">
        <v>19</v>
      </c>
      <c r="D56" s="116" t="e">
        <f>D47/D51</f>
        <v>#N/A</v>
      </c>
      <c r="E56" s="92"/>
      <c r="F56" s="97" t="s">
        <v>110</v>
      </c>
      <c r="G56" s="63" t="s">
        <v>188</v>
      </c>
      <c r="H56" s="62"/>
      <c r="I56" s="43" t="s">
        <v>169</v>
      </c>
      <c r="J56" s="94"/>
      <c r="K56" s="95"/>
      <c r="O56" s="94"/>
      <c r="P56" s="95"/>
      <c r="T56" s="94"/>
      <c r="U56" s="95"/>
    </row>
    <row r="57" spans="1:324" x14ac:dyDescent="0.2">
      <c r="A57" s="96" t="s">
        <v>85</v>
      </c>
      <c r="B57" s="43" t="s">
        <v>103</v>
      </c>
      <c r="C57" s="43" t="s">
        <v>19</v>
      </c>
      <c r="D57" s="116" t="e">
        <f>D48/D51</f>
        <v>#N/A</v>
      </c>
      <c r="E57" s="92"/>
      <c r="F57" s="97" t="s">
        <v>111</v>
      </c>
      <c r="G57" s="63" t="s">
        <v>188</v>
      </c>
      <c r="H57" s="62"/>
      <c r="I57" s="43" t="s">
        <v>169</v>
      </c>
      <c r="J57" s="94"/>
      <c r="K57" s="95"/>
      <c r="O57" s="94"/>
      <c r="P57" s="95"/>
      <c r="T57" s="94"/>
      <c r="U57" s="95"/>
    </row>
    <row r="58" spans="1:324" x14ac:dyDescent="0.2">
      <c r="A58" s="96"/>
    </row>
    <row r="59" spans="1:324" x14ac:dyDescent="0.2">
      <c r="A59" s="44" t="s">
        <v>147</v>
      </c>
    </row>
    <row r="60" spans="1:324" x14ac:dyDescent="0.2">
      <c r="A60" s="44"/>
    </row>
    <row r="61" spans="1:324" x14ac:dyDescent="0.2">
      <c r="A61" s="60" t="s">
        <v>97</v>
      </c>
      <c r="B61" s="43" t="s">
        <v>96</v>
      </c>
      <c r="C61" s="43" t="s">
        <v>19</v>
      </c>
      <c r="D61" s="98"/>
      <c r="E61" s="56"/>
      <c r="G61" s="63" t="s">
        <v>206</v>
      </c>
      <c r="H61" s="87" t="s">
        <v>226</v>
      </c>
      <c r="I61" s="99"/>
      <c r="J61" s="100"/>
      <c r="K61" s="100"/>
      <c r="L61" s="100"/>
      <c r="M61" s="100"/>
      <c r="N61" s="100"/>
      <c r="O61" s="100"/>
      <c r="P61" s="100"/>
      <c r="Q61" s="100"/>
      <c r="R61" s="100"/>
      <c r="S61" s="100"/>
      <c r="T61" s="100"/>
      <c r="U61" s="100"/>
      <c r="V61" s="100"/>
      <c r="W61" s="100"/>
      <c r="X61" s="100"/>
      <c r="Y61" s="100"/>
      <c r="Z61" s="100"/>
      <c r="AA61" s="100"/>
      <c r="AB61" s="100"/>
      <c r="AC61" s="100"/>
      <c r="AD61" s="100"/>
      <c r="AE61" s="100"/>
      <c r="AF61" s="100"/>
      <c r="AG61" s="100"/>
      <c r="AH61" s="100"/>
      <c r="AI61" s="100"/>
      <c r="AJ61" s="100"/>
      <c r="AK61" s="100"/>
      <c r="AL61" s="100"/>
      <c r="AM61" s="100"/>
      <c r="AN61" s="100"/>
      <c r="AO61" s="100"/>
      <c r="AP61" s="100"/>
      <c r="AQ61" s="100"/>
      <c r="AR61" s="100"/>
      <c r="AS61" s="100"/>
      <c r="AT61" s="100"/>
      <c r="AU61" s="100"/>
      <c r="AV61" s="100"/>
      <c r="AW61" s="100"/>
      <c r="AX61" s="100"/>
      <c r="AY61" s="100"/>
      <c r="AZ61" s="100"/>
      <c r="BA61" s="100"/>
      <c r="BB61" s="100"/>
      <c r="BC61" s="100"/>
      <c r="BD61" s="100"/>
      <c r="BE61" s="100"/>
      <c r="BF61" s="100"/>
      <c r="BG61" s="100"/>
      <c r="BH61" s="100"/>
      <c r="BI61" s="100"/>
      <c r="BJ61" s="100"/>
      <c r="BK61" s="100"/>
      <c r="BL61" s="100"/>
      <c r="BM61" s="100"/>
      <c r="BN61" s="100"/>
      <c r="BO61" s="100"/>
      <c r="BP61" s="100"/>
      <c r="BQ61" s="100"/>
      <c r="BR61" s="100"/>
      <c r="BS61" s="100"/>
      <c r="BT61" s="100"/>
      <c r="BU61" s="100"/>
      <c r="BV61" s="100"/>
      <c r="BW61" s="101"/>
      <c r="BX61" s="101"/>
      <c r="BY61" s="101"/>
      <c r="BZ61" s="101"/>
      <c r="CA61" s="101"/>
      <c r="CB61" s="101"/>
      <c r="CC61" s="101"/>
      <c r="CD61" s="101"/>
      <c r="CE61" s="101"/>
      <c r="CF61" s="101"/>
      <c r="CG61" s="101"/>
      <c r="CH61" s="101"/>
      <c r="CI61" s="101"/>
      <c r="CJ61" s="101"/>
      <c r="CK61" s="101"/>
      <c r="CL61" s="101"/>
      <c r="CM61" s="101"/>
      <c r="CN61" s="101"/>
      <c r="CO61" s="101"/>
      <c r="CP61" s="101"/>
      <c r="CQ61" s="101"/>
      <c r="CR61" s="101"/>
      <c r="CS61" s="101"/>
      <c r="CT61" s="101"/>
      <c r="CU61" s="101"/>
      <c r="CV61" s="101"/>
      <c r="CW61" s="101"/>
      <c r="CX61" s="101"/>
      <c r="CY61" s="101"/>
      <c r="CZ61" s="101"/>
      <c r="DA61" s="101"/>
      <c r="DB61" s="101"/>
      <c r="DC61" s="101"/>
      <c r="DD61" s="101"/>
      <c r="DE61" s="101"/>
      <c r="DF61" s="101"/>
      <c r="DG61" s="101"/>
      <c r="DH61" s="101"/>
      <c r="DI61" s="101"/>
      <c r="DJ61" s="101"/>
      <c r="DK61" s="101"/>
      <c r="DL61" s="101"/>
      <c r="DM61" s="101"/>
      <c r="DN61" s="101"/>
      <c r="DO61" s="101"/>
      <c r="DP61" s="101"/>
      <c r="DQ61" s="101"/>
      <c r="DR61" s="101"/>
      <c r="DS61" s="101"/>
      <c r="DT61" s="101"/>
      <c r="DU61" s="101"/>
      <c r="DV61" s="101"/>
      <c r="DW61" s="101"/>
      <c r="DX61" s="101"/>
      <c r="DY61" s="101"/>
      <c r="DZ61" s="101"/>
      <c r="EA61" s="101"/>
      <c r="EB61" s="101"/>
      <c r="EC61" s="101"/>
      <c r="ED61" s="101"/>
      <c r="EE61" s="101"/>
      <c r="EF61" s="101"/>
      <c r="EG61" s="101"/>
      <c r="EH61" s="101"/>
      <c r="EI61" s="101"/>
      <c r="EJ61" s="101"/>
      <c r="EK61" s="101"/>
      <c r="EL61" s="101"/>
      <c r="EM61" s="101"/>
      <c r="EN61" s="101"/>
      <c r="EO61" s="101"/>
      <c r="EP61" s="101"/>
      <c r="EQ61" s="101"/>
      <c r="ER61" s="101"/>
      <c r="ES61" s="101"/>
      <c r="ET61" s="101"/>
      <c r="EU61" s="101"/>
      <c r="EV61" s="101"/>
      <c r="EW61" s="101"/>
      <c r="EX61" s="101"/>
      <c r="EY61" s="101"/>
      <c r="EZ61" s="101"/>
      <c r="FA61" s="101"/>
      <c r="FB61" s="101"/>
      <c r="FC61" s="101"/>
      <c r="FD61" s="101"/>
      <c r="FE61" s="101"/>
      <c r="FF61" s="101"/>
      <c r="FG61" s="101"/>
      <c r="FH61" s="101"/>
      <c r="FI61" s="101"/>
      <c r="FJ61" s="101"/>
      <c r="FK61" s="101"/>
      <c r="FL61" s="101"/>
      <c r="FM61" s="101"/>
      <c r="FN61" s="101"/>
      <c r="FO61" s="101"/>
      <c r="FP61" s="101"/>
      <c r="FQ61" s="101"/>
      <c r="FR61" s="101"/>
      <c r="FS61" s="101"/>
      <c r="FT61" s="101"/>
      <c r="FU61" s="101"/>
      <c r="FV61" s="101"/>
      <c r="FW61" s="101"/>
      <c r="FX61" s="101"/>
      <c r="FY61" s="101"/>
      <c r="FZ61" s="101"/>
      <c r="GA61" s="101"/>
      <c r="GB61" s="101"/>
      <c r="GC61" s="101"/>
      <c r="GD61" s="101"/>
      <c r="GE61" s="101"/>
      <c r="GF61" s="101"/>
      <c r="GG61" s="101"/>
      <c r="GH61" s="101"/>
      <c r="GI61" s="101"/>
      <c r="GJ61" s="101"/>
      <c r="GK61" s="101"/>
      <c r="GL61" s="101"/>
      <c r="GM61" s="101"/>
      <c r="GN61" s="101"/>
      <c r="GO61" s="101"/>
      <c r="GP61" s="101"/>
      <c r="GQ61" s="101"/>
      <c r="GR61" s="101"/>
      <c r="GS61" s="101"/>
      <c r="GT61" s="101"/>
      <c r="GU61" s="101"/>
      <c r="GV61" s="101"/>
      <c r="GW61" s="101"/>
      <c r="GX61" s="101"/>
      <c r="GY61" s="101"/>
      <c r="GZ61" s="101"/>
      <c r="HA61" s="101"/>
      <c r="HB61" s="101"/>
      <c r="HC61" s="101"/>
      <c r="HD61" s="101"/>
      <c r="HE61" s="101"/>
      <c r="HF61" s="101"/>
      <c r="HG61" s="101"/>
      <c r="HH61" s="101"/>
      <c r="HI61" s="101"/>
      <c r="HJ61" s="101"/>
      <c r="HK61" s="101"/>
      <c r="HL61" s="101"/>
      <c r="HM61" s="101"/>
      <c r="HN61" s="101"/>
      <c r="HO61" s="101"/>
      <c r="HP61" s="101"/>
      <c r="HQ61" s="101"/>
      <c r="HR61" s="101"/>
      <c r="HS61" s="101"/>
      <c r="HT61" s="101"/>
      <c r="HU61" s="101"/>
      <c r="HV61" s="101"/>
      <c r="HW61" s="101"/>
      <c r="HX61" s="101"/>
      <c r="HY61" s="101"/>
      <c r="HZ61" s="101"/>
      <c r="IA61" s="101"/>
      <c r="IB61" s="101"/>
      <c r="IC61" s="101"/>
      <c r="ID61" s="101"/>
      <c r="IE61" s="101"/>
      <c r="IF61" s="101"/>
      <c r="IG61" s="101"/>
      <c r="IH61" s="101"/>
      <c r="II61" s="101"/>
      <c r="IJ61" s="101"/>
      <c r="IK61" s="101"/>
      <c r="IL61" s="101"/>
      <c r="IM61" s="101"/>
      <c r="IN61" s="101"/>
      <c r="IO61" s="101"/>
      <c r="IP61" s="101"/>
      <c r="IQ61" s="101"/>
      <c r="IR61" s="101"/>
      <c r="IS61" s="101"/>
      <c r="IT61" s="101"/>
      <c r="IU61" s="101"/>
      <c r="IV61" s="101"/>
      <c r="IW61" s="101"/>
      <c r="IX61" s="101"/>
      <c r="IY61" s="101"/>
      <c r="IZ61" s="101"/>
      <c r="JA61" s="101"/>
      <c r="JB61" s="101"/>
      <c r="JC61" s="101"/>
      <c r="JD61" s="101"/>
      <c r="JE61" s="101"/>
      <c r="JF61" s="101"/>
      <c r="JG61" s="101"/>
      <c r="JH61" s="101"/>
      <c r="JI61" s="101"/>
      <c r="JJ61" s="101"/>
      <c r="JK61" s="101"/>
      <c r="JL61" s="101"/>
      <c r="JM61" s="101"/>
      <c r="JN61" s="101"/>
      <c r="JO61" s="101"/>
      <c r="JP61" s="101"/>
      <c r="JQ61" s="101"/>
      <c r="JR61" s="101"/>
      <c r="JS61" s="101"/>
      <c r="JT61" s="101"/>
      <c r="JU61" s="101"/>
      <c r="JV61" s="101"/>
      <c r="JW61" s="101"/>
      <c r="JX61" s="101"/>
      <c r="JY61" s="101"/>
      <c r="JZ61" s="101"/>
      <c r="KA61" s="101"/>
      <c r="KB61" s="101"/>
      <c r="KC61" s="101"/>
      <c r="KD61" s="101"/>
      <c r="KE61" s="101"/>
      <c r="KF61" s="101"/>
      <c r="KG61" s="101"/>
      <c r="KH61" s="101"/>
      <c r="KI61" s="101"/>
      <c r="KJ61" s="101"/>
      <c r="KK61" s="101"/>
      <c r="KL61" s="101"/>
      <c r="KM61" s="101"/>
      <c r="KN61" s="101"/>
      <c r="KO61" s="101"/>
      <c r="KP61" s="101"/>
      <c r="KQ61" s="101"/>
      <c r="KR61" s="101"/>
      <c r="KS61" s="101"/>
      <c r="KT61" s="101"/>
      <c r="KU61" s="101"/>
      <c r="KV61" s="101"/>
      <c r="KW61" s="101"/>
      <c r="KX61" s="101"/>
      <c r="KY61" s="101"/>
      <c r="KZ61" s="101"/>
      <c r="LA61" s="101"/>
      <c r="LB61" s="101"/>
      <c r="LC61" s="101"/>
      <c r="LD61" s="101"/>
      <c r="LE61" s="101"/>
      <c r="LF61" s="101"/>
      <c r="LG61" s="101"/>
      <c r="LH61" s="101"/>
      <c r="LI61" s="101"/>
      <c r="LJ61" s="101"/>
      <c r="LK61" s="101"/>
      <c r="LL61" s="101"/>
    </row>
    <row r="62" spans="1:324" x14ac:dyDescent="0.2">
      <c r="A62" s="60" t="s">
        <v>98</v>
      </c>
      <c r="B62" s="102" t="s">
        <v>99</v>
      </c>
      <c r="C62" s="43" t="s">
        <v>13</v>
      </c>
      <c r="D62" s="103"/>
      <c r="E62" s="56"/>
      <c r="G62" s="63" t="s">
        <v>205</v>
      </c>
      <c r="H62" s="55" t="s">
        <v>221</v>
      </c>
      <c r="I62" s="99"/>
      <c r="J62" s="100"/>
      <c r="K62" s="100"/>
      <c r="L62" s="100"/>
      <c r="M62" s="100"/>
      <c r="N62" s="100"/>
      <c r="O62" s="100"/>
      <c r="P62" s="100"/>
      <c r="Q62" s="100"/>
      <c r="R62" s="100"/>
      <c r="S62" s="100"/>
      <c r="T62" s="100"/>
      <c r="U62" s="100"/>
      <c r="V62" s="100"/>
      <c r="W62" s="100"/>
      <c r="X62" s="100"/>
      <c r="Y62" s="100"/>
      <c r="Z62" s="100"/>
      <c r="AA62" s="100"/>
      <c r="AB62" s="100"/>
      <c r="AC62" s="100"/>
      <c r="AD62" s="100"/>
      <c r="AE62" s="100"/>
      <c r="AF62" s="100"/>
      <c r="AG62" s="100"/>
      <c r="AH62" s="100"/>
      <c r="AI62" s="100"/>
      <c r="AJ62" s="100"/>
      <c r="AK62" s="100"/>
      <c r="AL62" s="100"/>
      <c r="AM62" s="100"/>
      <c r="AN62" s="100"/>
      <c r="AO62" s="100"/>
      <c r="AP62" s="100"/>
      <c r="AQ62" s="100"/>
      <c r="AR62" s="100"/>
      <c r="AS62" s="100"/>
      <c r="AT62" s="100"/>
      <c r="AU62" s="100"/>
      <c r="AV62" s="100"/>
      <c r="AW62" s="100"/>
      <c r="AX62" s="100"/>
      <c r="AY62" s="100"/>
      <c r="AZ62" s="100"/>
      <c r="BA62" s="100"/>
      <c r="BB62" s="100"/>
      <c r="BC62" s="100"/>
      <c r="BD62" s="100"/>
      <c r="BE62" s="100"/>
      <c r="BF62" s="100"/>
      <c r="BG62" s="100"/>
      <c r="BH62" s="100"/>
      <c r="BI62" s="100"/>
      <c r="BJ62" s="100"/>
      <c r="BK62" s="100"/>
      <c r="BL62" s="100"/>
      <c r="BM62" s="100"/>
      <c r="BN62" s="100"/>
      <c r="BO62" s="100"/>
      <c r="BP62" s="100"/>
      <c r="BQ62" s="100"/>
      <c r="BR62" s="100"/>
      <c r="BS62" s="100"/>
      <c r="BT62" s="100"/>
      <c r="BU62" s="100"/>
      <c r="BV62" s="100"/>
      <c r="BW62" s="101"/>
      <c r="BX62" s="101"/>
      <c r="BY62" s="101"/>
      <c r="BZ62" s="101"/>
      <c r="CA62" s="101"/>
      <c r="CB62" s="101"/>
      <c r="CC62" s="101"/>
      <c r="CD62" s="101"/>
      <c r="CE62" s="101"/>
      <c r="CF62" s="101"/>
      <c r="CG62" s="101"/>
      <c r="CH62" s="101"/>
      <c r="CI62" s="101"/>
      <c r="CJ62" s="101"/>
      <c r="CK62" s="101"/>
      <c r="CL62" s="101"/>
      <c r="CM62" s="101"/>
      <c r="CN62" s="101"/>
      <c r="CO62" s="101"/>
      <c r="CP62" s="101"/>
      <c r="CQ62" s="101"/>
      <c r="CR62" s="101"/>
      <c r="CS62" s="101"/>
      <c r="CT62" s="101"/>
      <c r="CU62" s="101"/>
      <c r="CV62" s="101"/>
      <c r="CW62" s="101"/>
      <c r="CX62" s="101"/>
      <c r="CY62" s="101"/>
      <c r="CZ62" s="101"/>
      <c r="DA62" s="101"/>
      <c r="DB62" s="101"/>
      <c r="DC62" s="101"/>
      <c r="DD62" s="101"/>
      <c r="DE62" s="101"/>
      <c r="DF62" s="101"/>
      <c r="DG62" s="101"/>
      <c r="DH62" s="101"/>
      <c r="DI62" s="101"/>
      <c r="DJ62" s="101"/>
      <c r="DK62" s="101"/>
      <c r="DL62" s="101"/>
      <c r="DM62" s="101"/>
      <c r="DN62" s="101"/>
      <c r="DO62" s="101"/>
      <c r="DP62" s="101"/>
      <c r="DQ62" s="101"/>
      <c r="DR62" s="101"/>
      <c r="DS62" s="101"/>
      <c r="DT62" s="101"/>
      <c r="DU62" s="101"/>
      <c r="DV62" s="101"/>
      <c r="DW62" s="101"/>
      <c r="DX62" s="101"/>
      <c r="DY62" s="101"/>
      <c r="DZ62" s="101"/>
      <c r="EA62" s="101"/>
      <c r="EB62" s="101"/>
      <c r="EC62" s="101"/>
      <c r="ED62" s="101"/>
      <c r="EE62" s="101"/>
      <c r="EF62" s="101"/>
      <c r="EG62" s="101"/>
      <c r="EH62" s="101"/>
      <c r="EI62" s="101"/>
      <c r="EJ62" s="101"/>
      <c r="EK62" s="101"/>
      <c r="EL62" s="101"/>
      <c r="EM62" s="101"/>
      <c r="EN62" s="101"/>
      <c r="EO62" s="101"/>
      <c r="EP62" s="101"/>
      <c r="EQ62" s="101"/>
      <c r="ER62" s="101"/>
      <c r="ES62" s="101"/>
      <c r="ET62" s="101"/>
      <c r="EU62" s="101"/>
      <c r="EV62" s="101"/>
      <c r="EW62" s="101"/>
      <c r="EX62" s="101"/>
      <c r="EY62" s="101"/>
      <c r="EZ62" s="101"/>
      <c r="FA62" s="101"/>
      <c r="FB62" s="101"/>
      <c r="FC62" s="101"/>
      <c r="FD62" s="101"/>
      <c r="FE62" s="101"/>
      <c r="FF62" s="101"/>
      <c r="FG62" s="101"/>
      <c r="FH62" s="101"/>
      <c r="FI62" s="101"/>
      <c r="FJ62" s="101"/>
      <c r="FK62" s="101"/>
      <c r="FL62" s="101"/>
      <c r="FM62" s="101"/>
      <c r="FN62" s="101"/>
      <c r="FO62" s="101"/>
      <c r="FP62" s="101"/>
      <c r="FQ62" s="101"/>
      <c r="FR62" s="101"/>
      <c r="FS62" s="101"/>
      <c r="FT62" s="101"/>
      <c r="FU62" s="101"/>
      <c r="FV62" s="101"/>
      <c r="FW62" s="101"/>
      <c r="FX62" s="101"/>
      <c r="FY62" s="101"/>
      <c r="FZ62" s="101"/>
      <c r="GA62" s="101"/>
      <c r="GB62" s="101"/>
      <c r="GC62" s="101"/>
      <c r="GD62" s="101"/>
      <c r="GE62" s="101"/>
      <c r="GF62" s="101"/>
      <c r="GG62" s="101"/>
      <c r="GH62" s="101"/>
      <c r="GI62" s="101"/>
      <c r="GJ62" s="101"/>
      <c r="GK62" s="101"/>
      <c r="GL62" s="101"/>
      <c r="GM62" s="101"/>
      <c r="GN62" s="101"/>
      <c r="GO62" s="101"/>
      <c r="GP62" s="101"/>
      <c r="GQ62" s="101"/>
      <c r="GR62" s="101"/>
      <c r="GS62" s="101"/>
      <c r="GT62" s="101"/>
      <c r="GU62" s="101"/>
      <c r="GV62" s="101"/>
      <c r="GW62" s="101"/>
      <c r="GX62" s="101"/>
      <c r="GY62" s="101"/>
      <c r="GZ62" s="101"/>
      <c r="HA62" s="101"/>
      <c r="HB62" s="101"/>
      <c r="HC62" s="101"/>
      <c r="HD62" s="101"/>
      <c r="HE62" s="101"/>
      <c r="HF62" s="101"/>
      <c r="HG62" s="101"/>
      <c r="HH62" s="101"/>
      <c r="HI62" s="101"/>
      <c r="HJ62" s="101"/>
      <c r="HK62" s="101"/>
      <c r="HL62" s="101"/>
      <c r="HM62" s="101"/>
      <c r="HN62" s="101"/>
      <c r="HO62" s="101"/>
      <c r="HP62" s="101"/>
      <c r="HQ62" s="101"/>
      <c r="HR62" s="101"/>
      <c r="HS62" s="101"/>
      <c r="HT62" s="101"/>
      <c r="HU62" s="101"/>
      <c r="HV62" s="101"/>
      <c r="HW62" s="101"/>
      <c r="HX62" s="101"/>
      <c r="HY62" s="101"/>
      <c r="HZ62" s="101"/>
      <c r="IA62" s="101"/>
      <c r="IB62" s="101"/>
      <c r="IC62" s="101"/>
      <c r="ID62" s="101"/>
      <c r="IE62" s="101"/>
      <c r="IF62" s="101"/>
      <c r="IG62" s="101"/>
      <c r="IH62" s="101"/>
      <c r="II62" s="101"/>
      <c r="IJ62" s="101"/>
      <c r="IK62" s="101"/>
      <c r="IL62" s="101"/>
      <c r="IM62" s="101"/>
      <c r="IN62" s="101"/>
      <c r="IO62" s="101"/>
      <c r="IP62" s="101"/>
      <c r="IQ62" s="101"/>
      <c r="IR62" s="101"/>
      <c r="IS62" s="101"/>
      <c r="IT62" s="101"/>
      <c r="IU62" s="101"/>
      <c r="IV62" s="101"/>
      <c r="IW62" s="101"/>
      <c r="IX62" s="101"/>
      <c r="IY62" s="101"/>
      <c r="IZ62" s="101"/>
      <c r="JA62" s="101"/>
      <c r="JB62" s="101"/>
      <c r="JC62" s="101"/>
      <c r="JD62" s="101"/>
      <c r="JE62" s="101"/>
      <c r="JF62" s="101"/>
      <c r="JG62" s="101"/>
      <c r="JH62" s="101"/>
      <c r="JI62" s="101"/>
      <c r="JJ62" s="101"/>
      <c r="JK62" s="101"/>
      <c r="JL62" s="101"/>
      <c r="JM62" s="101"/>
      <c r="JN62" s="101"/>
      <c r="JO62" s="101"/>
      <c r="JP62" s="101"/>
      <c r="JQ62" s="101"/>
      <c r="JR62" s="101"/>
      <c r="JS62" s="101"/>
      <c r="JT62" s="101"/>
      <c r="JU62" s="101"/>
      <c r="JV62" s="101"/>
      <c r="JW62" s="101"/>
      <c r="JX62" s="101"/>
      <c r="JY62" s="101"/>
      <c r="JZ62" s="101"/>
      <c r="KA62" s="101"/>
      <c r="KB62" s="101"/>
      <c r="KC62" s="101"/>
      <c r="KD62" s="101"/>
      <c r="KE62" s="101"/>
      <c r="KF62" s="101"/>
      <c r="KG62" s="101"/>
      <c r="KH62" s="101"/>
      <c r="KI62" s="101"/>
      <c r="KJ62" s="101"/>
      <c r="KK62" s="101"/>
      <c r="KL62" s="101"/>
      <c r="KM62" s="101"/>
      <c r="KN62" s="101"/>
      <c r="KO62" s="101"/>
      <c r="KP62" s="101"/>
      <c r="KQ62" s="101"/>
      <c r="KR62" s="101"/>
      <c r="KS62" s="101"/>
      <c r="KT62" s="101"/>
      <c r="KU62" s="101"/>
      <c r="KV62" s="101"/>
      <c r="KW62" s="101"/>
      <c r="KX62" s="101"/>
      <c r="KY62" s="101"/>
      <c r="KZ62" s="101"/>
      <c r="LA62" s="101"/>
      <c r="LB62" s="101"/>
      <c r="LC62" s="101"/>
      <c r="LD62" s="101"/>
      <c r="LE62" s="101"/>
      <c r="LF62" s="101"/>
      <c r="LG62" s="101"/>
      <c r="LH62" s="101"/>
      <c r="LI62" s="101"/>
      <c r="LJ62" s="101"/>
      <c r="LK62" s="101"/>
      <c r="LL62" s="101"/>
    </row>
    <row r="63" spans="1:324" x14ac:dyDescent="0.2">
      <c r="A63" s="60" t="s">
        <v>20</v>
      </c>
      <c r="B63" s="43" t="s">
        <v>95</v>
      </c>
      <c r="C63" s="43" t="s">
        <v>19</v>
      </c>
      <c r="D63" s="104"/>
      <c r="E63" s="56"/>
      <c r="G63" s="63" t="s">
        <v>207</v>
      </c>
      <c r="H63" s="55" t="s">
        <v>221</v>
      </c>
      <c r="I63" s="99"/>
      <c r="J63" s="100"/>
      <c r="K63" s="100"/>
      <c r="L63" s="100"/>
      <c r="M63" s="100"/>
      <c r="N63" s="100"/>
      <c r="O63" s="100"/>
      <c r="P63" s="100"/>
      <c r="Q63" s="100"/>
      <c r="R63" s="100"/>
      <c r="S63" s="100"/>
      <c r="T63" s="100"/>
      <c r="U63" s="100"/>
      <c r="V63" s="100"/>
      <c r="W63" s="100"/>
      <c r="X63" s="100"/>
      <c r="Y63" s="100"/>
      <c r="Z63" s="100"/>
      <c r="AA63" s="100"/>
      <c r="AB63" s="100"/>
      <c r="AC63" s="100"/>
      <c r="AD63" s="100"/>
      <c r="AE63" s="100"/>
      <c r="AF63" s="100"/>
      <c r="AG63" s="100"/>
      <c r="AH63" s="100"/>
      <c r="AI63" s="100"/>
      <c r="AJ63" s="100"/>
      <c r="AK63" s="100"/>
      <c r="AL63" s="100"/>
      <c r="AM63" s="100"/>
      <c r="AN63" s="100"/>
      <c r="AO63" s="100"/>
      <c r="AP63" s="100"/>
      <c r="AQ63" s="100"/>
      <c r="AR63" s="100"/>
      <c r="AS63" s="100"/>
      <c r="AT63" s="100"/>
      <c r="AU63" s="100"/>
      <c r="AV63" s="100"/>
      <c r="AW63" s="100"/>
      <c r="AX63" s="100"/>
      <c r="AY63" s="100"/>
      <c r="AZ63" s="100"/>
      <c r="BA63" s="100"/>
      <c r="BB63" s="100"/>
      <c r="BC63" s="100"/>
      <c r="BD63" s="100"/>
      <c r="BE63" s="100"/>
      <c r="BF63" s="100"/>
      <c r="BG63" s="100"/>
      <c r="BH63" s="100"/>
      <c r="BI63" s="100"/>
      <c r="BJ63" s="100"/>
      <c r="BK63" s="100"/>
      <c r="BL63" s="100"/>
      <c r="BM63" s="100"/>
      <c r="BN63" s="100"/>
      <c r="BO63" s="100"/>
      <c r="BP63" s="100"/>
      <c r="BQ63" s="100"/>
      <c r="BR63" s="100"/>
      <c r="BS63" s="100"/>
      <c r="BT63" s="100"/>
      <c r="BU63" s="100"/>
      <c r="BV63" s="100"/>
      <c r="BW63" s="100"/>
      <c r="BX63" s="100"/>
      <c r="BY63" s="100"/>
      <c r="BZ63" s="100"/>
      <c r="CA63" s="100"/>
      <c r="CB63" s="100"/>
      <c r="CC63" s="100"/>
      <c r="CD63" s="100"/>
      <c r="CE63" s="100"/>
      <c r="CF63" s="100"/>
      <c r="CG63" s="100"/>
      <c r="CH63" s="100"/>
      <c r="CI63" s="100"/>
      <c r="CJ63" s="100"/>
      <c r="CK63" s="100"/>
      <c r="CL63" s="100"/>
      <c r="CM63" s="100"/>
      <c r="CN63" s="100"/>
      <c r="CO63" s="100"/>
      <c r="CP63" s="100"/>
      <c r="CQ63" s="100"/>
      <c r="CR63" s="100"/>
      <c r="CS63" s="100"/>
      <c r="CT63" s="100"/>
      <c r="CU63" s="100"/>
      <c r="CV63" s="100"/>
      <c r="CW63" s="100"/>
      <c r="CX63" s="100"/>
      <c r="CY63" s="100"/>
      <c r="CZ63" s="100"/>
      <c r="DA63" s="100"/>
      <c r="DB63" s="100"/>
      <c r="DC63" s="100"/>
      <c r="DD63" s="100"/>
      <c r="DE63" s="100"/>
      <c r="DF63" s="100"/>
      <c r="DG63" s="100"/>
      <c r="DH63" s="100"/>
      <c r="DI63" s="100"/>
      <c r="DJ63" s="100"/>
      <c r="DK63" s="100"/>
      <c r="DL63" s="100"/>
      <c r="DM63" s="100"/>
      <c r="DN63" s="100"/>
      <c r="DO63" s="100"/>
      <c r="DP63" s="100"/>
      <c r="DQ63" s="100"/>
      <c r="DR63" s="100"/>
      <c r="DS63" s="100"/>
      <c r="DT63" s="100"/>
      <c r="DU63" s="100"/>
      <c r="DV63" s="100"/>
      <c r="DW63" s="100"/>
      <c r="DX63" s="100"/>
      <c r="DY63" s="100"/>
      <c r="DZ63" s="100"/>
      <c r="EA63" s="100"/>
      <c r="EB63" s="100"/>
      <c r="EC63" s="100"/>
      <c r="ED63" s="100"/>
      <c r="EE63" s="100"/>
      <c r="EF63" s="100"/>
      <c r="EG63" s="100"/>
      <c r="EH63" s="100"/>
      <c r="EI63" s="100"/>
      <c r="EJ63" s="100"/>
      <c r="EK63" s="100"/>
      <c r="EL63" s="100"/>
      <c r="EM63" s="100"/>
      <c r="EN63" s="100"/>
      <c r="EO63" s="100"/>
      <c r="EP63" s="100"/>
      <c r="EQ63" s="100"/>
      <c r="ER63" s="100"/>
      <c r="ES63" s="100"/>
      <c r="ET63" s="100"/>
      <c r="EU63" s="100"/>
      <c r="EV63" s="100"/>
      <c r="EW63" s="100"/>
      <c r="EX63" s="100"/>
      <c r="EY63" s="100"/>
      <c r="EZ63" s="100"/>
      <c r="FA63" s="100"/>
      <c r="FB63" s="100"/>
      <c r="FC63" s="100"/>
      <c r="FD63" s="100"/>
      <c r="FE63" s="100"/>
      <c r="FF63" s="100"/>
      <c r="FG63" s="100"/>
      <c r="FH63" s="100"/>
      <c r="FI63" s="100"/>
      <c r="FJ63" s="100"/>
      <c r="FK63" s="100"/>
      <c r="FL63" s="100"/>
      <c r="FM63" s="100"/>
      <c r="FN63" s="100"/>
      <c r="FO63" s="100"/>
      <c r="FP63" s="100"/>
      <c r="FQ63" s="100"/>
      <c r="FR63" s="100"/>
      <c r="FS63" s="100"/>
      <c r="FT63" s="100"/>
      <c r="FU63" s="100"/>
      <c r="FV63" s="100"/>
      <c r="FW63" s="100"/>
      <c r="FX63" s="100"/>
      <c r="FY63" s="100"/>
      <c r="FZ63" s="100"/>
      <c r="GA63" s="100"/>
      <c r="GB63" s="100"/>
      <c r="GC63" s="100"/>
      <c r="GD63" s="100"/>
      <c r="GE63" s="100"/>
      <c r="GF63" s="100"/>
      <c r="GG63" s="100"/>
      <c r="GH63" s="100"/>
      <c r="GI63" s="100"/>
      <c r="GJ63" s="100"/>
      <c r="GK63" s="100"/>
      <c r="GL63" s="100"/>
      <c r="GM63" s="100"/>
      <c r="GN63" s="100"/>
      <c r="GO63" s="100"/>
      <c r="GP63" s="100"/>
      <c r="GQ63" s="100"/>
      <c r="GR63" s="100"/>
      <c r="GS63" s="100"/>
      <c r="GT63" s="100"/>
      <c r="GU63" s="100"/>
      <c r="GV63" s="100"/>
      <c r="GW63" s="100"/>
      <c r="GX63" s="100"/>
      <c r="GY63" s="100"/>
      <c r="GZ63" s="100"/>
      <c r="HA63" s="100"/>
      <c r="HB63" s="100"/>
      <c r="HC63" s="100"/>
      <c r="HD63" s="100"/>
      <c r="HE63" s="100"/>
      <c r="HF63" s="100"/>
      <c r="HG63" s="100"/>
      <c r="HH63" s="100"/>
      <c r="HI63" s="100"/>
      <c r="HJ63" s="100"/>
      <c r="HK63" s="100"/>
      <c r="HL63" s="100"/>
      <c r="HM63" s="100"/>
      <c r="HN63" s="100"/>
      <c r="HO63" s="100"/>
      <c r="HP63" s="100"/>
      <c r="HQ63" s="100"/>
      <c r="HR63" s="100"/>
      <c r="HS63" s="100"/>
      <c r="HT63" s="100"/>
      <c r="HU63" s="100"/>
      <c r="HV63" s="100"/>
      <c r="HW63" s="100"/>
      <c r="HX63" s="100"/>
      <c r="HY63" s="100"/>
      <c r="HZ63" s="100"/>
      <c r="IA63" s="100"/>
      <c r="IB63" s="100"/>
      <c r="IC63" s="100"/>
      <c r="ID63" s="100"/>
      <c r="IE63" s="100"/>
      <c r="IF63" s="100"/>
      <c r="IG63" s="100"/>
      <c r="IH63" s="100"/>
      <c r="II63" s="100"/>
      <c r="IJ63" s="100"/>
      <c r="IK63" s="100"/>
      <c r="IL63" s="100"/>
      <c r="IM63" s="100"/>
      <c r="IN63" s="100"/>
      <c r="IO63" s="100"/>
      <c r="IP63" s="100"/>
      <c r="IQ63" s="100"/>
      <c r="IR63" s="100"/>
      <c r="IS63" s="100"/>
      <c r="IT63" s="100"/>
      <c r="IU63" s="100"/>
      <c r="IV63" s="100"/>
      <c r="IW63" s="100"/>
      <c r="IX63" s="100"/>
      <c r="IY63" s="100"/>
      <c r="IZ63" s="100"/>
      <c r="JA63" s="100"/>
      <c r="JB63" s="100"/>
      <c r="JC63" s="100"/>
      <c r="JD63" s="100"/>
      <c r="JE63" s="100"/>
      <c r="JF63" s="100"/>
      <c r="JG63" s="100"/>
      <c r="JH63" s="100"/>
      <c r="JI63" s="100"/>
      <c r="JJ63" s="100"/>
      <c r="JK63" s="100"/>
      <c r="JL63" s="100"/>
      <c r="JM63" s="100"/>
      <c r="JN63" s="100"/>
      <c r="JO63" s="100"/>
      <c r="JP63" s="100"/>
      <c r="JQ63" s="100"/>
      <c r="JR63" s="100"/>
      <c r="JS63" s="100"/>
      <c r="JT63" s="100"/>
      <c r="JU63" s="100"/>
      <c r="JV63" s="100"/>
      <c r="JW63" s="100"/>
      <c r="JX63" s="100"/>
      <c r="JY63" s="100"/>
      <c r="JZ63" s="100"/>
      <c r="KA63" s="100"/>
      <c r="KB63" s="100"/>
      <c r="KC63" s="100"/>
      <c r="KD63" s="100"/>
      <c r="KE63" s="100"/>
      <c r="KF63" s="100"/>
      <c r="KG63" s="100"/>
      <c r="KH63" s="100"/>
      <c r="KI63" s="100"/>
      <c r="KJ63" s="100"/>
      <c r="KK63" s="100"/>
      <c r="KL63" s="100"/>
      <c r="KM63" s="100"/>
      <c r="KN63" s="100"/>
      <c r="KO63" s="100"/>
      <c r="KP63" s="100"/>
      <c r="KQ63" s="100"/>
      <c r="KR63" s="100"/>
      <c r="KS63" s="100"/>
      <c r="KT63" s="100"/>
      <c r="KU63" s="100"/>
      <c r="KV63" s="100"/>
      <c r="KW63" s="100"/>
      <c r="KX63" s="100"/>
      <c r="KY63" s="100"/>
      <c r="KZ63" s="100"/>
      <c r="LA63" s="100"/>
      <c r="LB63" s="100"/>
      <c r="LC63" s="100"/>
      <c r="LD63" s="100"/>
      <c r="LE63" s="100"/>
      <c r="LF63" s="100"/>
      <c r="LG63" s="100"/>
      <c r="LH63" s="100"/>
      <c r="LI63" s="100"/>
      <c r="LJ63" s="100"/>
      <c r="LK63" s="100"/>
      <c r="LL63" s="100"/>
    </row>
    <row r="64" spans="1:324" x14ac:dyDescent="0.2">
      <c r="A64" s="60" t="s">
        <v>100</v>
      </c>
      <c r="B64" s="43" t="s">
        <v>101</v>
      </c>
      <c r="C64" s="43" t="s">
        <v>19</v>
      </c>
      <c r="D64" s="105"/>
      <c r="E64" s="56"/>
      <c r="G64" s="63" t="s">
        <v>207</v>
      </c>
      <c r="H64" s="55" t="s">
        <v>221</v>
      </c>
      <c r="I64" s="129" t="s">
        <v>170</v>
      </c>
      <c r="J64" s="100"/>
      <c r="K64" s="100"/>
      <c r="L64" s="100"/>
      <c r="M64" s="100"/>
      <c r="N64" s="100"/>
      <c r="O64" s="100"/>
      <c r="P64" s="100"/>
      <c r="Q64" s="100"/>
      <c r="R64" s="100"/>
      <c r="S64" s="100"/>
      <c r="T64" s="100"/>
      <c r="U64" s="100"/>
      <c r="V64" s="100"/>
      <c r="W64" s="100"/>
      <c r="X64" s="100"/>
      <c r="Y64" s="100"/>
      <c r="Z64" s="100"/>
      <c r="AA64" s="100"/>
      <c r="AB64" s="100"/>
      <c r="AC64" s="100"/>
      <c r="AD64" s="100"/>
      <c r="AE64" s="100"/>
      <c r="AF64" s="100"/>
      <c r="AG64" s="100"/>
      <c r="AH64" s="100"/>
      <c r="AI64" s="100"/>
      <c r="AJ64" s="100"/>
      <c r="AK64" s="100"/>
      <c r="AL64" s="100"/>
      <c r="AM64" s="100"/>
      <c r="AN64" s="100"/>
      <c r="AO64" s="100"/>
      <c r="AP64" s="100"/>
      <c r="AQ64" s="100"/>
      <c r="AR64" s="100"/>
      <c r="AS64" s="100"/>
      <c r="AT64" s="100"/>
      <c r="AU64" s="100"/>
      <c r="AV64" s="100"/>
      <c r="AW64" s="100"/>
      <c r="AX64" s="100"/>
      <c r="AY64" s="100"/>
      <c r="AZ64" s="100"/>
      <c r="BA64" s="100"/>
      <c r="BB64" s="100"/>
      <c r="BC64" s="100"/>
      <c r="BD64" s="100"/>
      <c r="BE64" s="100"/>
      <c r="BF64" s="100"/>
      <c r="BG64" s="100"/>
      <c r="BH64" s="100"/>
      <c r="BI64" s="100"/>
      <c r="BJ64" s="100"/>
      <c r="BK64" s="100"/>
      <c r="BL64" s="100"/>
      <c r="BM64" s="100"/>
      <c r="BN64" s="100"/>
      <c r="BO64" s="100"/>
      <c r="BP64" s="100"/>
      <c r="BQ64" s="100"/>
      <c r="BR64" s="100"/>
      <c r="BS64" s="100"/>
      <c r="BT64" s="100"/>
      <c r="BU64" s="100"/>
      <c r="BV64" s="100"/>
      <c r="BW64" s="100"/>
      <c r="BX64" s="100"/>
      <c r="BY64" s="100"/>
      <c r="BZ64" s="100"/>
      <c r="CA64" s="100"/>
      <c r="CB64" s="100"/>
      <c r="CC64" s="100"/>
      <c r="CD64" s="100"/>
      <c r="CE64" s="100"/>
      <c r="CF64" s="100"/>
      <c r="CG64" s="100"/>
      <c r="CH64" s="100"/>
      <c r="CI64" s="100"/>
      <c r="CJ64" s="100"/>
      <c r="CK64" s="100"/>
      <c r="CL64" s="100"/>
      <c r="CM64" s="100"/>
      <c r="CN64" s="100"/>
      <c r="CO64" s="100"/>
      <c r="CP64" s="100"/>
      <c r="CQ64" s="100"/>
      <c r="CR64" s="100"/>
      <c r="CS64" s="100"/>
      <c r="CT64" s="100"/>
      <c r="CU64" s="100"/>
      <c r="CV64" s="100"/>
      <c r="CW64" s="100"/>
      <c r="CX64" s="100"/>
      <c r="CY64" s="100"/>
      <c r="CZ64" s="100"/>
      <c r="DA64" s="100"/>
      <c r="DB64" s="100"/>
      <c r="DC64" s="100"/>
      <c r="DD64" s="100"/>
      <c r="DE64" s="100"/>
      <c r="DF64" s="100"/>
      <c r="DG64" s="100"/>
      <c r="DH64" s="100"/>
      <c r="DI64" s="100"/>
      <c r="DJ64" s="100"/>
      <c r="DK64" s="100"/>
      <c r="DL64" s="100"/>
      <c r="DM64" s="100"/>
      <c r="DN64" s="100"/>
      <c r="DO64" s="100"/>
      <c r="DP64" s="100"/>
      <c r="DQ64" s="100"/>
      <c r="DR64" s="100"/>
      <c r="DS64" s="100"/>
      <c r="DT64" s="100"/>
      <c r="DU64" s="100"/>
      <c r="DV64" s="100"/>
      <c r="DW64" s="100"/>
      <c r="DX64" s="100"/>
      <c r="DY64" s="100"/>
      <c r="DZ64" s="100"/>
      <c r="EA64" s="100"/>
      <c r="EB64" s="100"/>
      <c r="EC64" s="100"/>
      <c r="ED64" s="100"/>
      <c r="EE64" s="100"/>
      <c r="EF64" s="100"/>
      <c r="EG64" s="100"/>
      <c r="EH64" s="100"/>
      <c r="EI64" s="100"/>
      <c r="EJ64" s="100"/>
      <c r="EK64" s="100"/>
      <c r="EL64" s="100"/>
      <c r="EM64" s="100"/>
      <c r="EN64" s="100"/>
      <c r="EO64" s="100"/>
      <c r="EP64" s="100"/>
      <c r="EQ64" s="100"/>
      <c r="ER64" s="100"/>
      <c r="ES64" s="100"/>
      <c r="ET64" s="100"/>
      <c r="EU64" s="100"/>
      <c r="EV64" s="100"/>
      <c r="EW64" s="100"/>
      <c r="EX64" s="100"/>
      <c r="EY64" s="100"/>
      <c r="EZ64" s="100"/>
      <c r="FA64" s="100"/>
      <c r="FB64" s="100"/>
      <c r="FC64" s="100"/>
      <c r="FD64" s="100"/>
      <c r="FE64" s="100"/>
      <c r="FF64" s="100"/>
      <c r="FG64" s="100"/>
      <c r="FH64" s="100"/>
      <c r="FI64" s="100"/>
      <c r="FJ64" s="100"/>
      <c r="FK64" s="100"/>
      <c r="FL64" s="100"/>
      <c r="FM64" s="100"/>
      <c r="FN64" s="100"/>
      <c r="FO64" s="100"/>
      <c r="FP64" s="100"/>
      <c r="FQ64" s="100"/>
      <c r="FR64" s="100"/>
      <c r="FS64" s="100"/>
      <c r="FT64" s="100"/>
      <c r="FU64" s="100"/>
      <c r="FV64" s="100"/>
      <c r="FW64" s="100"/>
      <c r="FX64" s="100"/>
      <c r="FY64" s="100"/>
      <c r="FZ64" s="100"/>
      <c r="GA64" s="100"/>
      <c r="GB64" s="100"/>
      <c r="GC64" s="100"/>
      <c r="GD64" s="100"/>
      <c r="GE64" s="100"/>
      <c r="GF64" s="100"/>
      <c r="GG64" s="100"/>
      <c r="GH64" s="100"/>
      <c r="GI64" s="100"/>
      <c r="GJ64" s="100"/>
      <c r="GK64" s="100"/>
      <c r="GL64" s="100"/>
      <c r="GM64" s="100"/>
      <c r="GN64" s="100"/>
      <c r="GO64" s="100"/>
      <c r="GP64" s="100"/>
      <c r="GQ64" s="100"/>
      <c r="GR64" s="100"/>
      <c r="GS64" s="100"/>
      <c r="GT64" s="100"/>
      <c r="GU64" s="100"/>
      <c r="GV64" s="100"/>
      <c r="GW64" s="100"/>
      <c r="GX64" s="100"/>
      <c r="GY64" s="100"/>
      <c r="GZ64" s="100"/>
      <c r="HA64" s="100"/>
      <c r="HB64" s="100"/>
      <c r="HC64" s="100"/>
      <c r="HD64" s="100"/>
      <c r="HE64" s="100"/>
      <c r="HF64" s="100"/>
      <c r="HG64" s="100"/>
      <c r="HH64" s="100"/>
      <c r="HI64" s="100"/>
      <c r="HJ64" s="100"/>
      <c r="HK64" s="100"/>
      <c r="HL64" s="100"/>
      <c r="HM64" s="100"/>
      <c r="HN64" s="100"/>
      <c r="HO64" s="100"/>
      <c r="HP64" s="100"/>
      <c r="HQ64" s="100"/>
      <c r="HR64" s="100"/>
      <c r="HS64" s="100"/>
      <c r="HT64" s="100"/>
      <c r="HU64" s="100"/>
      <c r="HV64" s="100"/>
      <c r="HW64" s="100"/>
      <c r="HX64" s="100"/>
      <c r="HY64" s="100"/>
      <c r="HZ64" s="100"/>
      <c r="IA64" s="100"/>
      <c r="IB64" s="100"/>
      <c r="IC64" s="100"/>
      <c r="ID64" s="100"/>
      <c r="IE64" s="100"/>
      <c r="IF64" s="100"/>
      <c r="IG64" s="100"/>
      <c r="IH64" s="100"/>
      <c r="II64" s="100"/>
      <c r="IJ64" s="100"/>
      <c r="IK64" s="100"/>
      <c r="IL64" s="100"/>
      <c r="IM64" s="100"/>
      <c r="IN64" s="100"/>
      <c r="IO64" s="100"/>
      <c r="IP64" s="100"/>
      <c r="IQ64" s="100"/>
      <c r="IR64" s="100"/>
      <c r="IS64" s="100"/>
      <c r="IT64" s="100"/>
      <c r="IU64" s="100"/>
      <c r="IV64" s="100"/>
      <c r="IW64" s="100"/>
      <c r="IX64" s="100"/>
      <c r="IY64" s="100"/>
      <c r="IZ64" s="100"/>
      <c r="JA64" s="100"/>
      <c r="JB64" s="100"/>
      <c r="JC64" s="100"/>
      <c r="JD64" s="100"/>
      <c r="JE64" s="100"/>
      <c r="JF64" s="100"/>
      <c r="JG64" s="100"/>
      <c r="JH64" s="100"/>
      <c r="JI64" s="100"/>
      <c r="JJ64" s="100"/>
      <c r="JK64" s="100"/>
      <c r="JL64" s="100"/>
      <c r="JM64" s="100"/>
      <c r="JN64" s="100"/>
      <c r="JO64" s="100"/>
      <c r="JP64" s="100"/>
      <c r="JQ64" s="100"/>
      <c r="JR64" s="100"/>
      <c r="JS64" s="100"/>
      <c r="JT64" s="100"/>
      <c r="JU64" s="100"/>
      <c r="JV64" s="100"/>
      <c r="JW64" s="100"/>
      <c r="JX64" s="100"/>
      <c r="JY64" s="100"/>
      <c r="JZ64" s="100"/>
      <c r="KA64" s="100"/>
      <c r="KB64" s="100"/>
      <c r="KC64" s="100"/>
      <c r="KD64" s="100"/>
      <c r="KE64" s="100"/>
      <c r="KF64" s="100"/>
      <c r="KG64" s="100"/>
      <c r="KH64" s="100"/>
      <c r="KI64" s="100"/>
      <c r="KJ64" s="100"/>
      <c r="KK64" s="100"/>
      <c r="KL64" s="100"/>
      <c r="KM64" s="100"/>
      <c r="KN64" s="100"/>
      <c r="KO64" s="100"/>
      <c r="KP64" s="100"/>
      <c r="KQ64" s="100"/>
      <c r="KR64" s="100"/>
      <c r="KS64" s="100"/>
      <c r="KT64" s="100"/>
      <c r="KU64" s="100"/>
      <c r="KV64" s="100"/>
      <c r="KW64" s="100"/>
      <c r="KX64" s="100"/>
      <c r="KY64" s="100"/>
      <c r="KZ64" s="100"/>
      <c r="LA64" s="100"/>
      <c r="LB64" s="100"/>
      <c r="LC64" s="100"/>
      <c r="LD64" s="100"/>
      <c r="LE64" s="100"/>
      <c r="LF64" s="100"/>
      <c r="LG64" s="100"/>
      <c r="LH64" s="100"/>
      <c r="LI64" s="100"/>
      <c r="LJ64" s="100"/>
      <c r="LK64" s="100"/>
      <c r="LL64" s="100"/>
    </row>
    <row r="65" spans="1:324" x14ac:dyDescent="0.2">
      <c r="A65" s="89" t="s">
        <v>63</v>
      </c>
      <c r="B65" s="57" t="s">
        <v>94</v>
      </c>
      <c r="C65" s="57" t="s">
        <v>19</v>
      </c>
      <c r="D65" s="117">
        <f>D61*(1-D62)+D63-D64</f>
        <v>0</v>
      </c>
      <c r="E65" s="56"/>
      <c r="F65" s="97" t="s">
        <v>209</v>
      </c>
      <c r="G65" s="63" t="s">
        <v>208</v>
      </c>
      <c r="H65" s="87" t="s">
        <v>220</v>
      </c>
      <c r="I65" s="99"/>
      <c r="J65" s="100"/>
      <c r="K65" s="100"/>
      <c r="L65" s="100"/>
      <c r="M65" s="100"/>
      <c r="N65" s="100"/>
      <c r="O65" s="100"/>
      <c r="P65" s="100"/>
      <c r="Q65" s="100"/>
      <c r="R65" s="100"/>
      <c r="S65" s="100"/>
      <c r="T65" s="100"/>
      <c r="U65" s="100"/>
      <c r="V65" s="100"/>
      <c r="W65" s="100"/>
      <c r="X65" s="100"/>
      <c r="Y65" s="100"/>
      <c r="Z65" s="100"/>
      <c r="AA65" s="100"/>
      <c r="AB65" s="100"/>
      <c r="AC65" s="100"/>
      <c r="AD65" s="100"/>
      <c r="AE65" s="100"/>
      <c r="AF65" s="100"/>
      <c r="AG65" s="100"/>
      <c r="AH65" s="100"/>
      <c r="AI65" s="100"/>
      <c r="AJ65" s="100"/>
      <c r="AK65" s="100"/>
      <c r="AL65" s="100"/>
      <c r="AM65" s="100"/>
      <c r="AN65" s="100"/>
      <c r="AO65" s="100"/>
      <c r="AP65" s="100"/>
      <c r="AQ65" s="100"/>
      <c r="AR65" s="100"/>
      <c r="AS65" s="100"/>
      <c r="AT65" s="100"/>
      <c r="AU65" s="100"/>
      <c r="AV65" s="100"/>
      <c r="AW65" s="100"/>
      <c r="AX65" s="100"/>
      <c r="AY65" s="100"/>
      <c r="AZ65" s="100"/>
      <c r="BA65" s="100"/>
      <c r="BB65" s="100"/>
      <c r="BC65" s="100"/>
      <c r="BD65" s="100"/>
      <c r="BE65" s="100"/>
      <c r="BF65" s="100"/>
      <c r="BG65" s="100"/>
      <c r="BH65" s="100"/>
      <c r="BI65" s="100"/>
      <c r="BJ65" s="100"/>
      <c r="BK65" s="100"/>
      <c r="BL65" s="100"/>
      <c r="BM65" s="100"/>
      <c r="BN65" s="100"/>
      <c r="BO65" s="100"/>
      <c r="BP65" s="100"/>
      <c r="BQ65" s="100"/>
      <c r="BR65" s="100"/>
      <c r="BS65" s="100"/>
      <c r="BT65" s="100"/>
      <c r="BU65" s="100"/>
      <c r="BV65" s="100"/>
      <c r="BW65" s="100"/>
      <c r="BX65" s="100"/>
      <c r="BY65" s="100"/>
      <c r="BZ65" s="100"/>
      <c r="CA65" s="100"/>
      <c r="CB65" s="100"/>
      <c r="CC65" s="100"/>
      <c r="CD65" s="100"/>
      <c r="CE65" s="100"/>
      <c r="CF65" s="100"/>
      <c r="CG65" s="100"/>
      <c r="CH65" s="100"/>
      <c r="CI65" s="100"/>
      <c r="CJ65" s="100"/>
      <c r="CK65" s="100"/>
      <c r="CL65" s="100"/>
      <c r="CM65" s="100"/>
      <c r="CN65" s="100"/>
      <c r="CO65" s="100"/>
      <c r="CP65" s="100"/>
      <c r="CQ65" s="100"/>
      <c r="CR65" s="100"/>
      <c r="CS65" s="100"/>
      <c r="CT65" s="100"/>
      <c r="CU65" s="100"/>
      <c r="CV65" s="100"/>
      <c r="CW65" s="100"/>
      <c r="CX65" s="100"/>
      <c r="CY65" s="100"/>
      <c r="CZ65" s="100"/>
      <c r="DA65" s="100"/>
      <c r="DB65" s="100"/>
      <c r="DC65" s="100"/>
      <c r="DD65" s="100"/>
      <c r="DE65" s="100"/>
      <c r="DF65" s="100"/>
      <c r="DG65" s="100"/>
      <c r="DH65" s="100"/>
      <c r="DI65" s="100"/>
      <c r="DJ65" s="100"/>
      <c r="DK65" s="100"/>
      <c r="DL65" s="100"/>
      <c r="DM65" s="100"/>
      <c r="DN65" s="100"/>
      <c r="DO65" s="100"/>
      <c r="DP65" s="100"/>
      <c r="DQ65" s="100"/>
      <c r="DR65" s="100"/>
      <c r="DS65" s="100"/>
      <c r="DT65" s="100"/>
      <c r="DU65" s="100"/>
      <c r="DV65" s="100"/>
      <c r="DW65" s="100"/>
      <c r="DX65" s="100"/>
      <c r="DY65" s="100"/>
      <c r="DZ65" s="100"/>
      <c r="EA65" s="100"/>
      <c r="EB65" s="100"/>
      <c r="EC65" s="100"/>
      <c r="ED65" s="100"/>
      <c r="EE65" s="100"/>
      <c r="EF65" s="100"/>
      <c r="EG65" s="100"/>
      <c r="EH65" s="100"/>
      <c r="EI65" s="100"/>
      <c r="EJ65" s="100"/>
      <c r="EK65" s="100"/>
      <c r="EL65" s="100"/>
      <c r="EM65" s="100"/>
      <c r="EN65" s="100"/>
      <c r="EO65" s="100"/>
      <c r="EP65" s="100"/>
      <c r="EQ65" s="100"/>
      <c r="ER65" s="100"/>
      <c r="ES65" s="100"/>
      <c r="ET65" s="100"/>
      <c r="EU65" s="100"/>
      <c r="EV65" s="100"/>
      <c r="EW65" s="100"/>
      <c r="EX65" s="100"/>
      <c r="EY65" s="100"/>
      <c r="EZ65" s="100"/>
      <c r="FA65" s="100"/>
      <c r="FB65" s="100"/>
      <c r="FC65" s="100"/>
      <c r="FD65" s="100"/>
      <c r="FE65" s="100"/>
      <c r="FF65" s="100"/>
      <c r="FG65" s="100"/>
      <c r="FH65" s="100"/>
      <c r="FI65" s="100"/>
      <c r="FJ65" s="100"/>
      <c r="FK65" s="100"/>
      <c r="FL65" s="100"/>
      <c r="FM65" s="100"/>
      <c r="FN65" s="100"/>
      <c r="FO65" s="100"/>
      <c r="FP65" s="100"/>
      <c r="FQ65" s="100"/>
      <c r="FR65" s="100"/>
      <c r="FS65" s="100"/>
      <c r="FT65" s="100"/>
      <c r="FU65" s="100"/>
      <c r="FV65" s="100"/>
      <c r="FW65" s="100"/>
      <c r="FX65" s="100"/>
      <c r="FY65" s="100"/>
      <c r="FZ65" s="100"/>
      <c r="GA65" s="100"/>
      <c r="GB65" s="100"/>
      <c r="GC65" s="100"/>
      <c r="GD65" s="100"/>
      <c r="GE65" s="100"/>
      <c r="GF65" s="100"/>
      <c r="GG65" s="100"/>
      <c r="GH65" s="100"/>
      <c r="GI65" s="100"/>
      <c r="GJ65" s="100"/>
      <c r="GK65" s="100"/>
      <c r="GL65" s="100"/>
      <c r="GM65" s="100"/>
      <c r="GN65" s="100"/>
      <c r="GO65" s="100"/>
      <c r="GP65" s="100"/>
      <c r="GQ65" s="100"/>
      <c r="GR65" s="100"/>
      <c r="GS65" s="100"/>
      <c r="GT65" s="100"/>
      <c r="GU65" s="100"/>
      <c r="GV65" s="100"/>
      <c r="GW65" s="100"/>
      <c r="GX65" s="100"/>
      <c r="GY65" s="100"/>
      <c r="GZ65" s="100"/>
      <c r="HA65" s="100"/>
      <c r="HB65" s="100"/>
      <c r="HC65" s="100"/>
      <c r="HD65" s="100"/>
      <c r="HE65" s="100"/>
      <c r="HF65" s="100"/>
      <c r="HG65" s="100"/>
      <c r="HH65" s="100"/>
      <c r="HI65" s="100"/>
      <c r="HJ65" s="100"/>
      <c r="HK65" s="100"/>
      <c r="HL65" s="100"/>
      <c r="HM65" s="100"/>
      <c r="HN65" s="100"/>
      <c r="HO65" s="100"/>
      <c r="HP65" s="100"/>
      <c r="HQ65" s="100"/>
      <c r="HR65" s="100"/>
      <c r="HS65" s="100"/>
      <c r="HT65" s="100"/>
      <c r="HU65" s="100"/>
      <c r="HV65" s="100"/>
      <c r="HW65" s="100"/>
      <c r="HX65" s="100"/>
      <c r="HY65" s="100"/>
      <c r="HZ65" s="100"/>
      <c r="IA65" s="100"/>
      <c r="IB65" s="100"/>
      <c r="IC65" s="100"/>
      <c r="ID65" s="100"/>
      <c r="IE65" s="100"/>
      <c r="IF65" s="100"/>
      <c r="IG65" s="100"/>
      <c r="IH65" s="100"/>
      <c r="II65" s="100"/>
      <c r="IJ65" s="100"/>
      <c r="IK65" s="100"/>
      <c r="IL65" s="100"/>
      <c r="IM65" s="100"/>
      <c r="IN65" s="100"/>
      <c r="IO65" s="100"/>
      <c r="IP65" s="100"/>
      <c r="IQ65" s="100"/>
      <c r="IR65" s="100"/>
      <c r="IS65" s="100"/>
      <c r="IT65" s="100"/>
      <c r="IU65" s="100"/>
      <c r="IV65" s="100"/>
      <c r="IW65" s="100"/>
      <c r="IX65" s="100"/>
      <c r="IY65" s="100"/>
      <c r="IZ65" s="100"/>
      <c r="JA65" s="100"/>
      <c r="JB65" s="100"/>
      <c r="JC65" s="100"/>
      <c r="JD65" s="100"/>
      <c r="JE65" s="100"/>
      <c r="JF65" s="100"/>
      <c r="JG65" s="100"/>
      <c r="JH65" s="100"/>
      <c r="JI65" s="100"/>
      <c r="JJ65" s="100"/>
      <c r="JK65" s="100"/>
      <c r="JL65" s="100"/>
      <c r="JM65" s="100"/>
      <c r="JN65" s="100"/>
      <c r="JO65" s="100"/>
      <c r="JP65" s="100"/>
      <c r="JQ65" s="100"/>
      <c r="JR65" s="100"/>
      <c r="JS65" s="100"/>
      <c r="JT65" s="100"/>
      <c r="JU65" s="100"/>
      <c r="JV65" s="100"/>
      <c r="JW65" s="100"/>
      <c r="JX65" s="100"/>
      <c r="JY65" s="100"/>
      <c r="JZ65" s="100"/>
      <c r="KA65" s="100"/>
      <c r="KB65" s="100"/>
      <c r="KC65" s="100"/>
      <c r="KD65" s="100"/>
      <c r="KE65" s="100"/>
      <c r="KF65" s="100"/>
      <c r="KG65" s="100"/>
      <c r="KH65" s="100"/>
      <c r="KI65" s="100"/>
      <c r="KJ65" s="100"/>
      <c r="KK65" s="100"/>
      <c r="KL65" s="100"/>
      <c r="KM65" s="100"/>
      <c r="KN65" s="100"/>
      <c r="KO65" s="100"/>
      <c r="KP65" s="100"/>
      <c r="KQ65" s="100"/>
      <c r="KR65" s="100"/>
      <c r="KS65" s="100"/>
      <c r="KT65" s="100"/>
      <c r="KU65" s="100"/>
      <c r="KV65" s="100"/>
      <c r="KW65" s="100"/>
      <c r="KX65" s="100"/>
      <c r="KY65" s="100"/>
      <c r="KZ65" s="100"/>
      <c r="LA65" s="100"/>
      <c r="LB65" s="100"/>
      <c r="LC65" s="100"/>
      <c r="LD65" s="100"/>
      <c r="LE65" s="100"/>
      <c r="LF65" s="100"/>
      <c r="LG65" s="100"/>
      <c r="LH65" s="100"/>
      <c r="LI65" s="100"/>
      <c r="LJ65" s="100"/>
      <c r="LK65" s="100"/>
      <c r="LL65" s="100"/>
    </row>
    <row r="66" spans="1:324" x14ac:dyDescent="0.2">
      <c r="A66" s="44"/>
      <c r="D66" s="114"/>
    </row>
    <row r="67" spans="1:324" x14ac:dyDescent="0.2">
      <c r="A67" s="44" t="s">
        <v>148</v>
      </c>
      <c r="B67" s="57" t="s">
        <v>105</v>
      </c>
      <c r="C67" s="57" t="s">
        <v>19</v>
      </c>
      <c r="D67" s="115" t="e">
        <f>MAX(0,D53-D65)</f>
        <v>#N/A</v>
      </c>
      <c r="E67" s="106"/>
      <c r="F67" s="93" t="s">
        <v>112</v>
      </c>
      <c r="J67" s="94"/>
      <c r="O67" s="94"/>
      <c r="T67" s="94"/>
    </row>
    <row r="68" spans="1:324" x14ac:dyDescent="0.2">
      <c r="A68" s="60"/>
      <c r="D68" s="106"/>
      <c r="E68" s="106"/>
      <c r="F68" s="94"/>
      <c r="J68" s="94"/>
      <c r="O68" s="94"/>
      <c r="T68" s="94"/>
    </row>
    <row r="69" spans="1:324" x14ac:dyDescent="0.2">
      <c r="A69" s="44" t="s">
        <v>149</v>
      </c>
      <c r="D69" s="106"/>
      <c r="E69" s="106"/>
      <c r="F69" s="94"/>
      <c r="J69" s="94"/>
      <c r="O69" s="94"/>
      <c r="T69" s="94"/>
    </row>
    <row r="70" spans="1:324" x14ac:dyDescent="0.2">
      <c r="A70" s="44"/>
      <c r="D70" s="106"/>
      <c r="E70" s="106"/>
      <c r="F70" s="94"/>
      <c r="J70" s="94"/>
      <c r="O70" s="94"/>
      <c r="T70" s="94"/>
    </row>
    <row r="71" spans="1:324" x14ac:dyDescent="0.2">
      <c r="A71" s="60" t="s">
        <v>114</v>
      </c>
      <c r="B71" s="43" t="s">
        <v>113</v>
      </c>
      <c r="C71" s="43" t="s">
        <v>65</v>
      </c>
      <c r="D71" s="107"/>
      <c r="E71" s="106"/>
      <c r="G71" s="63" t="s">
        <v>210</v>
      </c>
      <c r="H71" s="87" t="s">
        <v>227</v>
      </c>
    </row>
    <row r="72" spans="1:324" x14ac:dyDescent="0.2">
      <c r="A72" s="60" t="s">
        <v>116</v>
      </c>
      <c r="B72" s="43" t="s">
        <v>115</v>
      </c>
      <c r="C72" s="43" t="s">
        <v>64</v>
      </c>
      <c r="D72" s="118" t="e">
        <f>D67/D71</f>
        <v>#N/A</v>
      </c>
      <c r="E72" s="106"/>
      <c r="F72" s="97" t="s">
        <v>120</v>
      </c>
      <c r="G72" s="63" t="s">
        <v>192</v>
      </c>
    </row>
    <row r="73" spans="1:324" x14ac:dyDescent="0.2">
      <c r="A73" s="60" t="s">
        <v>118</v>
      </c>
      <c r="B73" s="43" t="s">
        <v>117</v>
      </c>
      <c r="C73" s="43" t="s">
        <v>64</v>
      </c>
      <c r="D73" s="119">
        <v>2.5</v>
      </c>
      <c r="E73" s="106"/>
      <c r="G73" s="63" t="s">
        <v>194</v>
      </c>
      <c r="H73" s="88"/>
      <c r="I73" s="43" t="s">
        <v>171</v>
      </c>
    </row>
    <row r="74" spans="1:324" x14ac:dyDescent="0.2">
      <c r="A74" s="89" t="s">
        <v>185</v>
      </c>
      <c r="B74" s="57" t="s">
        <v>183</v>
      </c>
      <c r="C74" s="57" t="s">
        <v>64</v>
      </c>
      <c r="D74" s="121" t="e">
        <f>MIN(D72, D73)</f>
        <v>#N/A</v>
      </c>
      <c r="E74" s="106"/>
      <c r="F74" s="93" t="s">
        <v>182</v>
      </c>
      <c r="G74" s="63" t="s">
        <v>193</v>
      </c>
    </row>
    <row r="75" spans="1:324" x14ac:dyDescent="0.2">
      <c r="C75" s="43" t="s">
        <v>128</v>
      </c>
      <c r="D75" s="116" t="e">
        <f>D74*D71</f>
        <v>#N/A</v>
      </c>
      <c r="F75" s="97" t="s">
        <v>184</v>
      </c>
      <c r="I75" s="43" t="s">
        <v>169</v>
      </c>
    </row>
    <row r="76" spans="1:324" x14ac:dyDescent="0.2">
      <c r="A76" s="108"/>
    </row>
  </sheetData>
  <sheetProtection algorithmName="SHA-512" hashValue="xF5hEP0zm8J9S2gcNdvuJNackxSm4H6A8bcO5KKflBsStbpJ/vU8E+jFpLo23UFMsv2tS1SEHdZJdEtcSEAZqQ==" saltValue="GrtFNgkFkqeDfy5Rh2w7Iw==" spinCount="100000" sheet="1" objects="1" scenarios="1"/>
  <mergeCells count="1">
    <mergeCell ref="A1:A5"/>
  </mergeCells>
  <phoneticPr fontId="6" type="noConversion"/>
  <pageMargins left="0.7" right="0.7" top="0.75" bottom="0.75" header="0.3" footer="0.3"/>
  <pageSetup paperSize="9" scale="62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701D71-97A6-1240-A251-753A1D9B32AD}">
  <dimension ref="A1:AO33"/>
  <sheetViews>
    <sheetView zoomScale="94" zoomScaleNormal="94" zoomScaleSheetLayoutView="100" workbookViewId="0">
      <selection activeCell="F22" sqref="F22"/>
    </sheetView>
  </sheetViews>
  <sheetFormatPr baseColWidth="10" defaultColWidth="10.83203125" defaultRowHeight="14" x14ac:dyDescent="0.2"/>
  <cols>
    <col min="1" max="1" width="38.5" style="4" customWidth="1"/>
    <col min="2" max="2" width="10.83203125" style="4"/>
    <col min="3" max="3" width="17.5" style="4" customWidth="1"/>
    <col min="4" max="29" width="10.83203125" style="4"/>
    <col min="30" max="40" width="11.6640625" style="3" customWidth="1"/>
    <col min="41" max="41" width="69" style="4" customWidth="1"/>
    <col min="42" max="42" width="69.1640625" style="4" customWidth="1"/>
    <col min="43" max="16384" width="10.83203125" style="4"/>
  </cols>
  <sheetData>
    <row r="1" spans="1:41" s="2" customFormat="1" x14ac:dyDescent="0.2">
      <c r="A1" s="24" t="s">
        <v>126</v>
      </c>
      <c r="B1" s="25" t="s">
        <v>17</v>
      </c>
      <c r="C1" s="26" t="s">
        <v>16</v>
      </c>
      <c r="D1" s="25">
        <v>0</v>
      </c>
      <c r="E1" s="25">
        <f t="shared" ref="E1:T1" si="0">D1+1</f>
        <v>1</v>
      </c>
      <c r="F1" s="25">
        <f t="shared" si="0"/>
        <v>2</v>
      </c>
      <c r="G1" s="25">
        <f t="shared" si="0"/>
        <v>3</v>
      </c>
      <c r="H1" s="25">
        <f t="shared" si="0"/>
        <v>4</v>
      </c>
      <c r="I1" s="26">
        <f t="shared" si="0"/>
        <v>5</v>
      </c>
      <c r="J1" s="25">
        <f t="shared" si="0"/>
        <v>6</v>
      </c>
      <c r="K1" s="25">
        <f t="shared" si="0"/>
        <v>7</v>
      </c>
      <c r="L1" s="25">
        <f t="shared" si="0"/>
        <v>8</v>
      </c>
      <c r="M1" s="25">
        <f t="shared" si="0"/>
        <v>9</v>
      </c>
      <c r="N1" s="25">
        <f t="shared" si="0"/>
        <v>10</v>
      </c>
      <c r="O1" s="24">
        <f t="shared" si="0"/>
        <v>11</v>
      </c>
      <c r="P1" s="25">
        <f t="shared" si="0"/>
        <v>12</v>
      </c>
      <c r="Q1" s="25">
        <f t="shared" si="0"/>
        <v>13</v>
      </c>
      <c r="R1" s="25">
        <f t="shared" si="0"/>
        <v>14</v>
      </c>
      <c r="S1" s="26">
        <f t="shared" si="0"/>
        <v>15</v>
      </c>
      <c r="T1" s="25">
        <f t="shared" si="0"/>
        <v>16</v>
      </c>
      <c r="U1" s="25">
        <f t="shared" ref="U1" si="1">T1+1</f>
        <v>17</v>
      </c>
      <c r="V1" s="25">
        <f t="shared" ref="V1" si="2">U1+1</f>
        <v>18</v>
      </c>
      <c r="W1" s="25">
        <f t="shared" ref="W1" si="3">V1+1</f>
        <v>19</v>
      </c>
      <c r="X1" s="25">
        <f t="shared" ref="X1" si="4">W1+1</f>
        <v>20</v>
      </c>
      <c r="Y1" s="24">
        <f t="shared" ref="Y1" si="5">X1+1</f>
        <v>21</v>
      </c>
      <c r="Z1" s="25">
        <f t="shared" ref="Z1" si="6">Y1+1</f>
        <v>22</v>
      </c>
      <c r="AA1" s="25">
        <f t="shared" ref="AA1" si="7">Z1+1</f>
        <v>23</v>
      </c>
      <c r="AB1" s="25">
        <f t="shared" ref="AB1" si="8">AA1+1</f>
        <v>24</v>
      </c>
      <c r="AC1" s="26">
        <f t="shared" ref="AC1" si="9">AB1+1</f>
        <v>25</v>
      </c>
      <c r="AD1" s="25">
        <f t="shared" ref="AD1" si="10">AC1+1</f>
        <v>26</v>
      </c>
      <c r="AE1" s="25">
        <f t="shared" ref="AE1" si="11">AD1+1</f>
        <v>27</v>
      </c>
      <c r="AF1" s="25">
        <f t="shared" ref="AF1" si="12">AE1+1</f>
        <v>28</v>
      </c>
      <c r="AG1" s="25">
        <f t="shared" ref="AG1" si="13">AF1+1</f>
        <v>29</v>
      </c>
      <c r="AH1" s="25">
        <f t="shared" ref="AH1" si="14">AG1+1</f>
        <v>30</v>
      </c>
      <c r="AI1" s="24">
        <f t="shared" ref="AI1" si="15">AH1+1</f>
        <v>31</v>
      </c>
      <c r="AJ1" s="25">
        <f t="shared" ref="AJ1" si="16">AI1+1</f>
        <v>32</v>
      </c>
      <c r="AK1" s="25">
        <f t="shared" ref="AK1" si="17">AJ1+1</f>
        <v>33</v>
      </c>
      <c r="AL1" s="25">
        <f t="shared" ref="AL1" si="18">AK1+1</f>
        <v>34</v>
      </c>
      <c r="AM1" s="26">
        <f t="shared" ref="AM1" si="19">AL1+1</f>
        <v>35</v>
      </c>
    </row>
    <row r="2" spans="1:41" s="2" customFormat="1" x14ac:dyDescent="0.2">
      <c r="A2" s="27"/>
      <c r="B2" s="20"/>
      <c r="C2" s="11"/>
      <c r="D2" s="125"/>
      <c r="E2" s="126"/>
      <c r="F2" s="126"/>
      <c r="G2" s="126"/>
      <c r="H2" s="126"/>
      <c r="I2" s="127"/>
      <c r="J2" s="20"/>
      <c r="K2" s="20"/>
      <c r="L2" s="20"/>
      <c r="M2" s="20"/>
      <c r="N2" s="20"/>
      <c r="O2" s="125"/>
      <c r="P2" s="126"/>
      <c r="Q2" s="126"/>
      <c r="R2" s="126"/>
      <c r="S2" s="127"/>
      <c r="T2" s="20"/>
      <c r="U2" s="20"/>
      <c r="V2" s="20"/>
      <c r="W2" s="20"/>
      <c r="X2" s="20"/>
      <c r="Y2" s="125"/>
      <c r="Z2" s="126"/>
      <c r="AA2" s="126"/>
      <c r="AB2" s="126"/>
      <c r="AC2" s="127"/>
      <c r="AD2" s="20"/>
      <c r="AE2" s="20"/>
      <c r="AF2" s="20"/>
      <c r="AG2" s="20"/>
      <c r="AH2" s="20"/>
      <c r="AI2" s="125"/>
      <c r="AJ2" s="126"/>
      <c r="AK2" s="126"/>
      <c r="AL2" s="126"/>
      <c r="AM2" s="127"/>
    </row>
    <row r="3" spans="1:41" x14ac:dyDescent="0.2">
      <c r="A3" s="28" t="s">
        <v>47</v>
      </c>
      <c r="B3" s="19" t="s">
        <v>48</v>
      </c>
      <c r="C3" s="9" t="s">
        <v>4</v>
      </c>
      <c r="D3" s="122">
        <f>1/(1+'2. CALCUL TAUX OCTROI CV'!$D$35)^D1</f>
        <v>1</v>
      </c>
      <c r="E3" s="29">
        <f>1/(1+'2. CALCUL TAUX OCTROI CV'!$D$35)^E1</f>
        <v>1</v>
      </c>
      <c r="F3" s="29">
        <f>1/(1+'2. CALCUL TAUX OCTROI CV'!$D$35)^F1</f>
        <v>1</v>
      </c>
      <c r="G3" s="29">
        <f>1/(1+'2. CALCUL TAUX OCTROI CV'!$D$35)^G1</f>
        <v>1</v>
      </c>
      <c r="H3" s="29">
        <f>1/(1+'2. CALCUL TAUX OCTROI CV'!$D$35)^H1</f>
        <v>1</v>
      </c>
      <c r="I3" s="10">
        <f>1/(1+'2. CALCUL TAUX OCTROI CV'!$D$35)^I1</f>
        <v>1</v>
      </c>
      <c r="J3" s="29">
        <f>1/(1+'2. CALCUL TAUX OCTROI CV'!$D$35)^J1</f>
        <v>1</v>
      </c>
      <c r="K3" s="29">
        <f>1/(1+'2. CALCUL TAUX OCTROI CV'!$D$35)^K1</f>
        <v>1</v>
      </c>
      <c r="L3" s="29">
        <f>1/(1+'2. CALCUL TAUX OCTROI CV'!$D$35)^L1</f>
        <v>1</v>
      </c>
      <c r="M3" s="29">
        <f>1/(1+'2. CALCUL TAUX OCTROI CV'!$D$35)^M1</f>
        <v>1</v>
      </c>
      <c r="N3" s="29">
        <f>1/(1+'2. CALCUL TAUX OCTROI CV'!$D$35)^N1</f>
        <v>1</v>
      </c>
      <c r="O3" s="122">
        <f>1/(1+'2. CALCUL TAUX OCTROI CV'!$D$35)^O1</f>
        <v>1</v>
      </c>
      <c r="P3" s="29">
        <f>1/(1+'2. CALCUL TAUX OCTROI CV'!$D$35)^P1</f>
        <v>1</v>
      </c>
      <c r="Q3" s="29">
        <f>1/(1+'2. CALCUL TAUX OCTROI CV'!$D$35)^Q1</f>
        <v>1</v>
      </c>
      <c r="R3" s="29">
        <f>1/(1+'2. CALCUL TAUX OCTROI CV'!$D$35)^R1</f>
        <v>1</v>
      </c>
      <c r="S3" s="10">
        <f>1/(1+'2. CALCUL TAUX OCTROI CV'!$D$35)^S1</f>
        <v>1</v>
      </c>
      <c r="T3" s="29">
        <f>1/(1+'2. CALCUL TAUX OCTROI CV'!$D$35)^T1</f>
        <v>1</v>
      </c>
      <c r="U3" s="29">
        <f>1/(1+'2. CALCUL TAUX OCTROI CV'!$D$35)^U1</f>
        <v>1</v>
      </c>
      <c r="V3" s="29">
        <f>1/(1+'2. CALCUL TAUX OCTROI CV'!$D$35)^V1</f>
        <v>1</v>
      </c>
      <c r="W3" s="29">
        <f>1/(1+'2. CALCUL TAUX OCTROI CV'!$D$35)^W1</f>
        <v>1</v>
      </c>
      <c r="X3" s="29">
        <f>1/(1+'2. CALCUL TAUX OCTROI CV'!$D$35)^X1</f>
        <v>1</v>
      </c>
      <c r="Y3" s="122">
        <f>1/(1+'2. CALCUL TAUX OCTROI CV'!$D$35)^Y1</f>
        <v>1</v>
      </c>
      <c r="Z3" s="29">
        <f>1/(1+'2. CALCUL TAUX OCTROI CV'!$D$35)^Z1</f>
        <v>1</v>
      </c>
      <c r="AA3" s="29">
        <f>1/(1+'2. CALCUL TAUX OCTROI CV'!$D$35)^AA1</f>
        <v>1</v>
      </c>
      <c r="AB3" s="29">
        <f>1/(1+'2. CALCUL TAUX OCTROI CV'!$D$35)^AB1</f>
        <v>1</v>
      </c>
      <c r="AC3" s="10">
        <f>1/(1+'2. CALCUL TAUX OCTROI CV'!$D$35)^AC1</f>
        <v>1</v>
      </c>
      <c r="AD3" s="29">
        <f>1/(1+'2. CALCUL TAUX OCTROI CV'!$D$35)^AD1</f>
        <v>1</v>
      </c>
      <c r="AE3" s="29">
        <f>1/(1+'2. CALCUL TAUX OCTROI CV'!$D$35)^AE1</f>
        <v>1</v>
      </c>
      <c r="AF3" s="29">
        <f>1/(1+'2. CALCUL TAUX OCTROI CV'!$D$35)^AF1</f>
        <v>1</v>
      </c>
      <c r="AG3" s="29">
        <f>1/(1+'2. CALCUL TAUX OCTROI CV'!$D$35)^AG1</f>
        <v>1</v>
      </c>
      <c r="AH3" s="29">
        <f>1/(1+'2. CALCUL TAUX OCTROI CV'!$D$35)^AH1</f>
        <v>1</v>
      </c>
      <c r="AI3" s="122">
        <f>1/(1+'2. CALCUL TAUX OCTROI CV'!$D$35)^AI1</f>
        <v>1</v>
      </c>
      <c r="AJ3" s="29">
        <f>1/(1+'2. CALCUL TAUX OCTROI CV'!$D$35)^AJ1</f>
        <v>1</v>
      </c>
      <c r="AK3" s="29">
        <f>1/(1+'2. CALCUL TAUX OCTROI CV'!$D$35)^AK1</f>
        <v>1</v>
      </c>
      <c r="AL3" s="29">
        <f>1/(1+'2. CALCUL TAUX OCTROI CV'!$D$35)^AL1</f>
        <v>1</v>
      </c>
      <c r="AM3" s="10">
        <f>1/(1+'2. CALCUL TAUX OCTROI CV'!$D$35)^AM1</f>
        <v>1</v>
      </c>
    </row>
    <row r="4" spans="1:41" x14ac:dyDescent="0.2">
      <c r="A4" s="28"/>
      <c r="B4" s="19"/>
      <c r="C4" s="9"/>
      <c r="D4" s="122"/>
      <c r="E4" s="29"/>
      <c r="F4" s="29"/>
      <c r="G4" s="29"/>
      <c r="H4" s="29"/>
      <c r="I4" s="10"/>
      <c r="J4" s="29"/>
      <c r="K4" s="29"/>
      <c r="L4" s="29"/>
      <c r="M4" s="29"/>
      <c r="N4" s="29"/>
      <c r="O4" s="122"/>
      <c r="P4" s="29"/>
      <c r="Q4" s="29"/>
      <c r="R4" s="29"/>
      <c r="S4" s="10"/>
      <c r="T4" s="29"/>
      <c r="U4" s="29"/>
      <c r="V4" s="29"/>
      <c r="W4" s="29"/>
      <c r="X4" s="29"/>
      <c r="Y4" s="122"/>
      <c r="Z4" s="29"/>
      <c r="AA4" s="29"/>
      <c r="AB4" s="29"/>
      <c r="AC4" s="10"/>
      <c r="AD4" s="29"/>
      <c r="AE4" s="29"/>
      <c r="AF4" s="29"/>
      <c r="AG4" s="29"/>
      <c r="AH4" s="29"/>
      <c r="AI4" s="122"/>
      <c r="AJ4" s="29"/>
      <c r="AK4" s="29"/>
      <c r="AL4" s="29"/>
      <c r="AM4" s="10"/>
    </row>
    <row r="5" spans="1:41" x14ac:dyDescent="0.2">
      <c r="A5" s="28" t="s">
        <v>56</v>
      </c>
      <c r="B5" s="19" t="s">
        <v>58</v>
      </c>
      <c r="C5" s="9" t="s">
        <v>60</v>
      </c>
      <c r="D5" s="128">
        <v>0</v>
      </c>
      <c r="E5" s="18">
        <f>IFERROR(E6/'2. CALCUL TAUX OCTROI CV'!$D$11,0)</f>
        <v>0</v>
      </c>
      <c r="F5" s="18">
        <f>IFERROR(F6/'2. CALCUL TAUX OCTROI CV'!$D$11,0)</f>
        <v>0</v>
      </c>
      <c r="G5" s="18">
        <f>IFERROR(G6/'2. CALCUL TAUX OCTROI CV'!$D$11,0)</f>
        <v>0</v>
      </c>
      <c r="H5" s="18">
        <f>IFERROR(H6/'2. CALCUL TAUX OCTROI CV'!$D$11,0)</f>
        <v>0</v>
      </c>
      <c r="I5" s="12">
        <f>IFERROR(I6/'2. CALCUL TAUX OCTROI CV'!$D$11,0)</f>
        <v>0</v>
      </c>
      <c r="J5" s="18">
        <f>IFERROR(J6/'2. CALCUL TAUX OCTROI CV'!$D$11,0)</f>
        <v>0</v>
      </c>
      <c r="K5" s="18">
        <f>IFERROR(K6/'2. CALCUL TAUX OCTROI CV'!$D$11,0)</f>
        <v>0</v>
      </c>
      <c r="L5" s="18">
        <f>IFERROR(L6/'2. CALCUL TAUX OCTROI CV'!$D$11,0)</f>
        <v>0</v>
      </c>
      <c r="M5" s="18">
        <f>IFERROR(M6/'2. CALCUL TAUX OCTROI CV'!$D$11,0)</f>
        <v>0</v>
      </c>
      <c r="N5" s="18">
        <f>IFERROR(N6/'2. CALCUL TAUX OCTROI CV'!$D$11,0)</f>
        <v>0</v>
      </c>
      <c r="O5" s="123">
        <f>IFERROR(O6/'2. CALCUL TAUX OCTROI CV'!$D$11,0)</f>
        <v>0</v>
      </c>
      <c r="P5" s="18">
        <f>IFERROR(P6/'2. CALCUL TAUX OCTROI CV'!$D$11,0)</f>
        <v>0</v>
      </c>
      <c r="Q5" s="18">
        <f>IFERROR(Q6/'2. CALCUL TAUX OCTROI CV'!$D$11,0)</f>
        <v>0</v>
      </c>
      <c r="R5" s="18">
        <f>IFERROR(R6/'2. CALCUL TAUX OCTROI CV'!$D$11,0)</f>
        <v>0</v>
      </c>
      <c r="S5" s="12">
        <f>IFERROR(S6/'2. CALCUL TAUX OCTROI CV'!$D$11,0)</f>
        <v>0</v>
      </c>
      <c r="T5" s="18">
        <f>IFERROR(T6/'2. CALCUL TAUX OCTROI CV'!$D$11,0)</f>
        <v>0</v>
      </c>
      <c r="U5" s="18">
        <f>IFERROR(U6/'2. CALCUL TAUX OCTROI CV'!$D$11,0)</f>
        <v>0</v>
      </c>
      <c r="V5" s="18">
        <f>IFERROR(V6/'2. CALCUL TAUX OCTROI CV'!$D$11,0)</f>
        <v>0</v>
      </c>
      <c r="W5" s="18">
        <f>IFERROR(W6/'2. CALCUL TAUX OCTROI CV'!$D$11,0)</f>
        <v>0</v>
      </c>
      <c r="X5" s="18">
        <f>IFERROR(X6/'2. CALCUL TAUX OCTROI CV'!$D$11,0)</f>
        <v>0</v>
      </c>
      <c r="Y5" s="123">
        <f>IFERROR(Y6/'2. CALCUL TAUX OCTROI CV'!$D$11,0)</f>
        <v>0</v>
      </c>
      <c r="Z5" s="18">
        <f>IFERROR(Z6/'2. CALCUL TAUX OCTROI CV'!$D$11,0)</f>
        <v>0</v>
      </c>
      <c r="AA5" s="18">
        <f>IFERROR(AA6/'2. CALCUL TAUX OCTROI CV'!$D$11,0)</f>
        <v>0</v>
      </c>
      <c r="AB5" s="18">
        <f>IFERROR(AB6/'2. CALCUL TAUX OCTROI CV'!$D$11,0)</f>
        <v>0</v>
      </c>
      <c r="AC5" s="12">
        <f>IFERROR(AC6/'2. CALCUL TAUX OCTROI CV'!$D$11,0)</f>
        <v>0</v>
      </c>
      <c r="AD5" s="18">
        <f>IFERROR(AD6/'2. CALCUL TAUX OCTROI CV'!$D$11,0)</f>
        <v>0</v>
      </c>
      <c r="AE5" s="18">
        <f>IFERROR(AE6/'2. CALCUL TAUX OCTROI CV'!$D$11,0)</f>
        <v>0</v>
      </c>
      <c r="AF5" s="18">
        <f>IFERROR(AF6/'2. CALCUL TAUX OCTROI CV'!$D$11,0)</f>
        <v>0</v>
      </c>
      <c r="AG5" s="18">
        <f>IFERROR(AG6/'2. CALCUL TAUX OCTROI CV'!$D$11,0)</f>
        <v>0</v>
      </c>
      <c r="AH5" s="18">
        <f>IFERROR(AH6/'2. CALCUL TAUX OCTROI CV'!$D$11,0)</f>
        <v>0</v>
      </c>
      <c r="AI5" s="123">
        <f>IFERROR(AI6/'2. CALCUL TAUX OCTROI CV'!$D$11,0)</f>
        <v>0</v>
      </c>
      <c r="AJ5" s="18">
        <f>IFERROR(AJ6/'2. CALCUL TAUX OCTROI CV'!$D$11,0)</f>
        <v>0</v>
      </c>
      <c r="AK5" s="18">
        <f>IFERROR(AK6/'2. CALCUL TAUX OCTROI CV'!$D$11,0)</f>
        <v>0</v>
      </c>
      <c r="AL5" s="18">
        <f>IFERROR(AL6/'2. CALCUL TAUX OCTROI CV'!$D$11,0)</f>
        <v>0</v>
      </c>
      <c r="AM5" s="12">
        <f>IFERROR(AM6/'2. CALCUL TAUX OCTROI CV'!$D$11,0)</f>
        <v>0</v>
      </c>
      <c r="AO5" s="7"/>
    </row>
    <row r="6" spans="1:41" x14ac:dyDescent="0.2">
      <c r="A6" s="28" t="s">
        <v>51</v>
      </c>
      <c r="B6" s="19" t="s">
        <v>52</v>
      </c>
      <c r="C6" s="9" t="s">
        <v>55</v>
      </c>
      <c r="D6" s="123">
        <v>0</v>
      </c>
      <c r="E6" s="18">
        <f>'2. CALCUL TAUX OCTROI CV'!$D$10*'2. CALCUL TAUX OCTROI CV'!$D$9/1000</f>
        <v>0</v>
      </c>
      <c r="F6" s="18">
        <f>'2. CALCUL TAUX OCTROI CV'!$D$10*'2. CALCUL TAUX OCTROI CV'!$D$9/1000</f>
        <v>0</v>
      </c>
      <c r="G6" s="18">
        <f>'2. CALCUL TAUX OCTROI CV'!$D$10*'2. CALCUL TAUX OCTROI CV'!$D$9/1000</f>
        <v>0</v>
      </c>
      <c r="H6" s="18">
        <f>'2. CALCUL TAUX OCTROI CV'!$D$10*'2. CALCUL TAUX OCTROI CV'!$D$9/1000</f>
        <v>0</v>
      </c>
      <c r="I6" s="12">
        <f>'2. CALCUL TAUX OCTROI CV'!$D$10*'2. CALCUL TAUX OCTROI CV'!$D$9/1000</f>
        <v>0</v>
      </c>
      <c r="J6" s="18">
        <f>'2. CALCUL TAUX OCTROI CV'!$D$10*'2. CALCUL TAUX OCTROI CV'!$D$9/1000</f>
        <v>0</v>
      </c>
      <c r="K6" s="18">
        <f>'2. CALCUL TAUX OCTROI CV'!$D$10*'2. CALCUL TAUX OCTROI CV'!$D$9/1000</f>
        <v>0</v>
      </c>
      <c r="L6" s="18">
        <f>'2. CALCUL TAUX OCTROI CV'!$D$10*'2. CALCUL TAUX OCTROI CV'!$D$9/1000</f>
        <v>0</v>
      </c>
      <c r="M6" s="18">
        <f>'2. CALCUL TAUX OCTROI CV'!$D$10*'2. CALCUL TAUX OCTROI CV'!$D$9/1000</f>
        <v>0</v>
      </c>
      <c r="N6" s="18">
        <f>'2. CALCUL TAUX OCTROI CV'!$D$10*'2. CALCUL TAUX OCTROI CV'!$D$9/1000</f>
        <v>0</v>
      </c>
      <c r="O6" s="123">
        <f>'2. CALCUL TAUX OCTROI CV'!$D$10*'2. CALCUL TAUX OCTROI CV'!$D$9/1000</f>
        <v>0</v>
      </c>
      <c r="P6" s="18">
        <f>'2. CALCUL TAUX OCTROI CV'!$D$10*'2. CALCUL TAUX OCTROI CV'!$D$9/1000</f>
        <v>0</v>
      </c>
      <c r="Q6" s="18">
        <f>'2. CALCUL TAUX OCTROI CV'!$D$10*'2. CALCUL TAUX OCTROI CV'!$D$9/1000</f>
        <v>0</v>
      </c>
      <c r="R6" s="18">
        <f>'2. CALCUL TAUX OCTROI CV'!$D$10*'2. CALCUL TAUX OCTROI CV'!$D$9/1000</f>
        <v>0</v>
      </c>
      <c r="S6" s="12">
        <f>'2. CALCUL TAUX OCTROI CV'!$D$10*'2. CALCUL TAUX OCTROI CV'!$D$9/1000</f>
        <v>0</v>
      </c>
      <c r="T6" s="18">
        <f>'2. CALCUL TAUX OCTROI CV'!$D$10*'2. CALCUL TAUX OCTROI CV'!$D$9/1000</f>
        <v>0</v>
      </c>
      <c r="U6" s="18">
        <f>'2. CALCUL TAUX OCTROI CV'!$D$10*'2. CALCUL TAUX OCTROI CV'!$D$9/1000</f>
        <v>0</v>
      </c>
      <c r="V6" s="18">
        <f>'2. CALCUL TAUX OCTROI CV'!$D$10*'2. CALCUL TAUX OCTROI CV'!$D$9/1000</f>
        <v>0</v>
      </c>
      <c r="W6" s="18">
        <f>'2. CALCUL TAUX OCTROI CV'!$D$10*'2. CALCUL TAUX OCTROI CV'!$D$9/1000</f>
        <v>0</v>
      </c>
      <c r="X6" s="18">
        <f>'2. CALCUL TAUX OCTROI CV'!$D$10*'2. CALCUL TAUX OCTROI CV'!$D$9/1000</f>
        <v>0</v>
      </c>
      <c r="Y6" s="123">
        <f>'2. CALCUL TAUX OCTROI CV'!$D$10*'2. CALCUL TAUX OCTROI CV'!$D$9/1000</f>
        <v>0</v>
      </c>
      <c r="Z6" s="18">
        <f>'2. CALCUL TAUX OCTROI CV'!$D$10*'2. CALCUL TAUX OCTROI CV'!$D$9/1000</f>
        <v>0</v>
      </c>
      <c r="AA6" s="18">
        <f>'2. CALCUL TAUX OCTROI CV'!$D$10*'2. CALCUL TAUX OCTROI CV'!$D$9/1000</f>
        <v>0</v>
      </c>
      <c r="AB6" s="18">
        <f>'2. CALCUL TAUX OCTROI CV'!$D$10*'2. CALCUL TAUX OCTROI CV'!$D$9/1000</f>
        <v>0</v>
      </c>
      <c r="AC6" s="12">
        <f>'2. CALCUL TAUX OCTROI CV'!$D$10*'2. CALCUL TAUX OCTROI CV'!$D$9/1000</f>
        <v>0</v>
      </c>
      <c r="AD6" s="18">
        <f>'2. CALCUL TAUX OCTROI CV'!$D$10*'2. CALCUL TAUX OCTROI CV'!$D$9/1000</f>
        <v>0</v>
      </c>
      <c r="AE6" s="18">
        <f>'2. CALCUL TAUX OCTROI CV'!$D$10*'2. CALCUL TAUX OCTROI CV'!$D$9/1000</f>
        <v>0</v>
      </c>
      <c r="AF6" s="18">
        <f>'2. CALCUL TAUX OCTROI CV'!$D$10*'2. CALCUL TAUX OCTROI CV'!$D$9/1000</f>
        <v>0</v>
      </c>
      <c r="AG6" s="18">
        <f>'2. CALCUL TAUX OCTROI CV'!$D$10*'2. CALCUL TAUX OCTROI CV'!$D$9/1000</f>
        <v>0</v>
      </c>
      <c r="AH6" s="18">
        <f>'2. CALCUL TAUX OCTROI CV'!$D$10*'2. CALCUL TAUX OCTROI CV'!$D$9/1000</f>
        <v>0</v>
      </c>
      <c r="AI6" s="123">
        <f>'2. CALCUL TAUX OCTROI CV'!$D$10*'2. CALCUL TAUX OCTROI CV'!$D$9/1000</f>
        <v>0</v>
      </c>
      <c r="AJ6" s="18">
        <f>'2. CALCUL TAUX OCTROI CV'!$D$10*'2. CALCUL TAUX OCTROI CV'!$D$9/1000</f>
        <v>0</v>
      </c>
      <c r="AK6" s="18">
        <f>'2. CALCUL TAUX OCTROI CV'!$D$10*'2. CALCUL TAUX OCTROI CV'!$D$9/1000</f>
        <v>0</v>
      </c>
      <c r="AL6" s="18">
        <f>'2. CALCUL TAUX OCTROI CV'!$D$10*'2. CALCUL TAUX OCTROI CV'!$D$9/1000</f>
        <v>0</v>
      </c>
      <c r="AM6" s="12">
        <f>'2. CALCUL TAUX OCTROI CV'!$D$10*'2. CALCUL TAUX OCTROI CV'!$D$9/1000</f>
        <v>0</v>
      </c>
    </row>
    <row r="7" spans="1:41" x14ac:dyDescent="0.2">
      <c r="A7" s="28" t="s">
        <v>57</v>
      </c>
      <c r="B7" s="19" t="s">
        <v>59</v>
      </c>
      <c r="C7" s="9" t="s">
        <v>54</v>
      </c>
      <c r="D7" s="128">
        <v>0</v>
      </c>
      <c r="E7" s="18">
        <f>IFERROR('2. CALCUL TAUX OCTROI CV'!$D$12*E5,0)</f>
        <v>0</v>
      </c>
      <c r="F7" s="18">
        <f>IFERROR('2. CALCUL TAUX OCTROI CV'!$D$12*F5,0)</f>
        <v>0</v>
      </c>
      <c r="G7" s="18">
        <f>IFERROR('2. CALCUL TAUX OCTROI CV'!$D$12*G5,0)</f>
        <v>0</v>
      </c>
      <c r="H7" s="18">
        <f>IFERROR('2. CALCUL TAUX OCTROI CV'!$D$12*H5,0)</f>
        <v>0</v>
      </c>
      <c r="I7" s="12">
        <f>IFERROR('2. CALCUL TAUX OCTROI CV'!$D$12*I5,0)</f>
        <v>0</v>
      </c>
      <c r="J7" s="18">
        <f>IFERROR('2. CALCUL TAUX OCTROI CV'!$D$12*J5,0)</f>
        <v>0</v>
      </c>
      <c r="K7" s="18">
        <f>IFERROR('2. CALCUL TAUX OCTROI CV'!$D$12*K5,0)</f>
        <v>0</v>
      </c>
      <c r="L7" s="18">
        <f>IFERROR('2. CALCUL TAUX OCTROI CV'!$D$12*L5,0)</f>
        <v>0</v>
      </c>
      <c r="M7" s="18">
        <f>IFERROR('2. CALCUL TAUX OCTROI CV'!$D$12*M5,0)</f>
        <v>0</v>
      </c>
      <c r="N7" s="18">
        <f>IFERROR('2. CALCUL TAUX OCTROI CV'!$D$12*N5,0)</f>
        <v>0</v>
      </c>
      <c r="O7" s="123">
        <f>IFERROR('2. CALCUL TAUX OCTROI CV'!$D$12*O5,0)</f>
        <v>0</v>
      </c>
      <c r="P7" s="18">
        <f>IFERROR('2. CALCUL TAUX OCTROI CV'!$D$12*P5,0)</f>
        <v>0</v>
      </c>
      <c r="Q7" s="18">
        <f>IFERROR('2. CALCUL TAUX OCTROI CV'!$D$12*Q5,0)</f>
        <v>0</v>
      </c>
      <c r="R7" s="18">
        <f>IFERROR('2. CALCUL TAUX OCTROI CV'!$D$12*R5,0)</f>
        <v>0</v>
      </c>
      <c r="S7" s="12">
        <f>IFERROR('2. CALCUL TAUX OCTROI CV'!$D$12*S5,0)</f>
        <v>0</v>
      </c>
      <c r="T7" s="18">
        <f>IFERROR('2. CALCUL TAUX OCTROI CV'!$D$12*T5,0)</f>
        <v>0</v>
      </c>
      <c r="U7" s="18">
        <f>IFERROR('2. CALCUL TAUX OCTROI CV'!$D$12*U5,0)</f>
        <v>0</v>
      </c>
      <c r="V7" s="18">
        <f>IFERROR('2. CALCUL TAUX OCTROI CV'!$D$12*V5,0)</f>
        <v>0</v>
      </c>
      <c r="W7" s="18">
        <f>IFERROR('2. CALCUL TAUX OCTROI CV'!$D$12*W5,0)</f>
        <v>0</v>
      </c>
      <c r="X7" s="18">
        <f>IFERROR('2. CALCUL TAUX OCTROI CV'!$D$12*X5,0)</f>
        <v>0</v>
      </c>
      <c r="Y7" s="123">
        <f>IFERROR('2. CALCUL TAUX OCTROI CV'!$D$12*Y5,0)</f>
        <v>0</v>
      </c>
      <c r="Z7" s="18">
        <f>IFERROR('2. CALCUL TAUX OCTROI CV'!$D$12*Z5,0)</f>
        <v>0</v>
      </c>
      <c r="AA7" s="18">
        <f>IFERROR('2. CALCUL TAUX OCTROI CV'!$D$12*AA5,0)</f>
        <v>0</v>
      </c>
      <c r="AB7" s="18">
        <f>IFERROR('2. CALCUL TAUX OCTROI CV'!$D$12*AB5,0)</f>
        <v>0</v>
      </c>
      <c r="AC7" s="12">
        <f>IFERROR('2. CALCUL TAUX OCTROI CV'!$D$12*AC5,0)</f>
        <v>0</v>
      </c>
      <c r="AD7" s="18">
        <f>IFERROR('2. CALCUL TAUX OCTROI CV'!$D$12*AD5,0)</f>
        <v>0</v>
      </c>
      <c r="AE7" s="18">
        <f>IFERROR('2. CALCUL TAUX OCTROI CV'!$D$12*AE5,0)</f>
        <v>0</v>
      </c>
      <c r="AF7" s="18">
        <f>IFERROR('2. CALCUL TAUX OCTROI CV'!$D$12*AF5,0)</f>
        <v>0</v>
      </c>
      <c r="AG7" s="18">
        <f>IFERROR('2. CALCUL TAUX OCTROI CV'!$D$12*AG5,0)</f>
        <v>0</v>
      </c>
      <c r="AH7" s="18">
        <f>IFERROR('2. CALCUL TAUX OCTROI CV'!$D$12*AH5,0)</f>
        <v>0</v>
      </c>
      <c r="AI7" s="123">
        <f>IFERROR('2. CALCUL TAUX OCTROI CV'!$D$12*AI5,0)</f>
        <v>0</v>
      </c>
      <c r="AJ7" s="18">
        <f>IFERROR('2. CALCUL TAUX OCTROI CV'!$D$12*AJ5,0)</f>
        <v>0</v>
      </c>
      <c r="AK7" s="18">
        <f>IFERROR('2. CALCUL TAUX OCTROI CV'!$D$12*AK5,0)</f>
        <v>0</v>
      </c>
      <c r="AL7" s="18">
        <f>IFERROR('2. CALCUL TAUX OCTROI CV'!$D$12*AL5,0)</f>
        <v>0</v>
      </c>
      <c r="AM7" s="12">
        <f>IFERROR('2. CALCUL TAUX OCTROI CV'!$D$12*AM5,0)</f>
        <v>0</v>
      </c>
      <c r="AO7" s="7"/>
    </row>
    <row r="8" spans="1:41" x14ac:dyDescent="0.2">
      <c r="A8" s="28"/>
      <c r="B8" s="19"/>
      <c r="C8" s="9"/>
      <c r="D8" s="122"/>
      <c r="E8" s="29"/>
      <c r="F8" s="29"/>
      <c r="G8" s="29"/>
      <c r="H8" s="29"/>
      <c r="I8" s="10"/>
      <c r="J8" s="29"/>
      <c r="K8" s="29"/>
      <c r="L8" s="29"/>
      <c r="M8" s="29"/>
      <c r="N8" s="29"/>
      <c r="O8" s="122"/>
      <c r="P8" s="29"/>
      <c r="Q8" s="29"/>
      <c r="R8" s="29"/>
      <c r="S8" s="10"/>
      <c r="T8" s="29"/>
      <c r="U8" s="29"/>
      <c r="V8" s="29"/>
      <c r="W8" s="29"/>
      <c r="X8" s="29"/>
      <c r="Y8" s="122"/>
      <c r="Z8" s="29"/>
      <c r="AA8" s="29"/>
      <c r="AB8" s="29"/>
      <c r="AC8" s="10"/>
      <c r="AD8" s="29"/>
      <c r="AE8" s="29"/>
      <c r="AF8" s="29"/>
      <c r="AG8" s="29"/>
      <c r="AH8" s="29"/>
      <c r="AI8" s="122"/>
      <c r="AJ8" s="29"/>
      <c r="AK8" s="29"/>
      <c r="AL8" s="29"/>
      <c r="AM8" s="10"/>
    </row>
    <row r="9" spans="1:41" x14ac:dyDescent="0.2">
      <c r="A9" s="28" t="s">
        <v>38</v>
      </c>
      <c r="B9" s="19" t="s">
        <v>36</v>
      </c>
      <c r="C9" s="9" t="s">
        <v>37</v>
      </c>
      <c r="D9" s="123">
        <f>'2. CALCUL TAUX OCTROI CV'!D9*'2. CALCUL TAUX OCTROI CV'!D17*D3</f>
        <v>0</v>
      </c>
      <c r="E9" s="18">
        <f>IF(D16&gt;E16,'2. CALCUL TAUX OCTROI CV'!$D$27*'2. CALCUL TAUX OCTROI CV'!$D$9*'3. CALCUL CPMA'!E3,0)+IF(E1&lt;='2. CALCUL TAUX OCTROI CV'!$D$19,-E3*'2. CALCUL TAUX OCTROI CV'!$D$18*'2. CALCUL TAUX OCTROI CV'!$D$17*'2. CALCUL TAUX OCTROI CV'!$D$9/'2. CALCUL TAUX OCTROI CV'!$D$19,0)</f>
        <v>0</v>
      </c>
      <c r="F9" s="18">
        <f>IF(E16&gt;F16,'2. CALCUL TAUX OCTROI CV'!$D$27*'2. CALCUL TAUX OCTROI CV'!$D$9*'3. CALCUL CPMA'!F3,0)+IF(F1&lt;='2. CALCUL TAUX OCTROI CV'!$D$19,-F3*'2. CALCUL TAUX OCTROI CV'!$D$18*'2. CALCUL TAUX OCTROI CV'!$D$17*'2. CALCUL TAUX OCTROI CV'!$D$9/'2. CALCUL TAUX OCTROI CV'!$D$19,0)</f>
        <v>0</v>
      </c>
      <c r="G9" s="18">
        <f>IF(F16&gt;G16,'2. CALCUL TAUX OCTROI CV'!$D$27*'2. CALCUL TAUX OCTROI CV'!$D$9*'3. CALCUL CPMA'!G3,0)+IF(G1&lt;='2. CALCUL TAUX OCTROI CV'!$D$19,-G3*'2. CALCUL TAUX OCTROI CV'!$D$18*'2. CALCUL TAUX OCTROI CV'!$D$17*'2. CALCUL TAUX OCTROI CV'!$D$9/'2. CALCUL TAUX OCTROI CV'!$D$19,0)</f>
        <v>0</v>
      </c>
      <c r="H9" s="18">
        <f>IF(G16&gt;H16,'2. CALCUL TAUX OCTROI CV'!$D$27*'2. CALCUL TAUX OCTROI CV'!$D$9*'3. CALCUL CPMA'!H3,0)+IF(H1&lt;='2. CALCUL TAUX OCTROI CV'!$D$19,-H3*'2. CALCUL TAUX OCTROI CV'!$D$18*'2. CALCUL TAUX OCTROI CV'!$D$17*'2. CALCUL TAUX OCTROI CV'!$D$9/'2. CALCUL TAUX OCTROI CV'!$D$19,0)</f>
        <v>0</v>
      </c>
      <c r="I9" s="12">
        <f>IF(H16&gt;I16,'2. CALCUL TAUX OCTROI CV'!$D$27*'2. CALCUL TAUX OCTROI CV'!$D$9*'3. CALCUL CPMA'!I3,0)+IF(I1&lt;='2. CALCUL TAUX OCTROI CV'!$D$19,-I3*'2. CALCUL TAUX OCTROI CV'!$D$18*'2. CALCUL TAUX OCTROI CV'!$D$17*'2. CALCUL TAUX OCTROI CV'!$D$9/'2. CALCUL TAUX OCTROI CV'!$D$19,0)</f>
        <v>0</v>
      </c>
      <c r="J9" s="18">
        <f>IF(I16&gt;J16,'2. CALCUL TAUX OCTROI CV'!$D$27*'2. CALCUL TAUX OCTROI CV'!$D$9*'3. CALCUL CPMA'!J3,0)+IF(J1&lt;='2. CALCUL TAUX OCTROI CV'!$D$19,-J3*'2. CALCUL TAUX OCTROI CV'!$D$18*'2. CALCUL TAUX OCTROI CV'!$D$17*'2. CALCUL TAUX OCTROI CV'!$D$9/'2. CALCUL TAUX OCTROI CV'!$D$19,0)</f>
        <v>0</v>
      </c>
      <c r="K9" s="18">
        <f>IF(J16&gt;K16,'2. CALCUL TAUX OCTROI CV'!$D$27*'2. CALCUL TAUX OCTROI CV'!$D$9*'3. CALCUL CPMA'!K3,0)+IF(K1&lt;='2. CALCUL TAUX OCTROI CV'!$D$19,-K3*'2. CALCUL TAUX OCTROI CV'!$D$18*'2. CALCUL TAUX OCTROI CV'!$D$17*'2. CALCUL TAUX OCTROI CV'!$D$9/'2. CALCUL TAUX OCTROI CV'!$D$19,0)</f>
        <v>0</v>
      </c>
      <c r="L9" s="18">
        <f>IF(K16&gt;L16,'2. CALCUL TAUX OCTROI CV'!$D$27*'2. CALCUL TAUX OCTROI CV'!$D$9*'3. CALCUL CPMA'!L3,0)+IF(L1&lt;='2. CALCUL TAUX OCTROI CV'!$D$19,-L3*'2. CALCUL TAUX OCTROI CV'!$D$18*'2. CALCUL TAUX OCTROI CV'!$D$17*'2. CALCUL TAUX OCTROI CV'!$D$9/'2. CALCUL TAUX OCTROI CV'!$D$19,0)</f>
        <v>0</v>
      </c>
      <c r="M9" s="18">
        <f>IF(L16&gt;M16,'2. CALCUL TAUX OCTROI CV'!$D$27*'2. CALCUL TAUX OCTROI CV'!$D$9*'3. CALCUL CPMA'!M3,0)+IF(M1&lt;='2. CALCUL TAUX OCTROI CV'!$D$19,-M3*'2. CALCUL TAUX OCTROI CV'!$D$18*'2. CALCUL TAUX OCTROI CV'!$D$17*'2. CALCUL TAUX OCTROI CV'!$D$9/'2. CALCUL TAUX OCTROI CV'!$D$19,0)</f>
        <v>0</v>
      </c>
      <c r="N9" s="18">
        <f>IF(M16&gt;N16,'2. CALCUL TAUX OCTROI CV'!$D$27*'2. CALCUL TAUX OCTROI CV'!$D$9*'3. CALCUL CPMA'!N3,0)+IF(N1&lt;='2. CALCUL TAUX OCTROI CV'!$D$19,-N3*'2. CALCUL TAUX OCTROI CV'!$D$18*'2. CALCUL TAUX OCTROI CV'!$D$17*'2. CALCUL TAUX OCTROI CV'!$D$9/'2. CALCUL TAUX OCTROI CV'!$D$19,0)</f>
        <v>0</v>
      </c>
      <c r="O9" s="123">
        <f>IF(N16&gt;O16,'2. CALCUL TAUX OCTROI CV'!$D$27*'2. CALCUL TAUX OCTROI CV'!$D$9*'3. CALCUL CPMA'!O3,0)+IF(O1&lt;='2. CALCUL TAUX OCTROI CV'!$D$19,-O3*'2. CALCUL TAUX OCTROI CV'!$D$18*'2. CALCUL TAUX OCTROI CV'!$D$17*'2. CALCUL TAUX OCTROI CV'!$D$9/'2. CALCUL TAUX OCTROI CV'!$D$19,0)</f>
        <v>0</v>
      </c>
      <c r="P9" s="18">
        <f>IF(O16&gt;P16,'2. CALCUL TAUX OCTROI CV'!$D$27*'2. CALCUL TAUX OCTROI CV'!$D$9*'3. CALCUL CPMA'!P3,0)+IF(P1&lt;='2. CALCUL TAUX OCTROI CV'!$D$19,-P3*'2. CALCUL TAUX OCTROI CV'!$D$18*'2. CALCUL TAUX OCTROI CV'!$D$17*'2. CALCUL TAUX OCTROI CV'!$D$9/'2. CALCUL TAUX OCTROI CV'!$D$19,0)</f>
        <v>0</v>
      </c>
      <c r="Q9" s="18">
        <f>IF(P16&gt;Q16,'2. CALCUL TAUX OCTROI CV'!$D$27*'2. CALCUL TAUX OCTROI CV'!$D$9*'3. CALCUL CPMA'!Q3,0)+IF(Q1&lt;='2. CALCUL TAUX OCTROI CV'!$D$19,-Q3*'2. CALCUL TAUX OCTROI CV'!$D$18*'2. CALCUL TAUX OCTROI CV'!$D$17*'2. CALCUL TAUX OCTROI CV'!$D$9/'2. CALCUL TAUX OCTROI CV'!$D$19,0)</f>
        <v>0</v>
      </c>
      <c r="R9" s="18">
        <f>IF(Q16&gt;R16,'2. CALCUL TAUX OCTROI CV'!$D$27*'2. CALCUL TAUX OCTROI CV'!$D$9*'3. CALCUL CPMA'!R3,0)+IF(R1&lt;='2. CALCUL TAUX OCTROI CV'!$D$19,-R3*'2. CALCUL TAUX OCTROI CV'!$D$18*'2. CALCUL TAUX OCTROI CV'!$D$17*'2. CALCUL TAUX OCTROI CV'!$D$9/'2. CALCUL TAUX OCTROI CV'!$D$19,0)</f>
        <v>0</v>
      </c>
      <c r="S9" s="12">
        <f>IF(R16&gt;S16,'2. CALCUL TAUX OCTROI CV'!$D$27*'2. CALCUL TAUX OCTROI CV'!$D$9*'3. CALCUL CPMA'!S3,0)+IF(S1&lt;='2. CALCUL TAUX OCTROI CV'!$D$19,-S3*'2. CALCUL TAUX OCTROI CV'!$D$18*'2. CALCUL TAUX OCTROI CV'!$D$17*'2. CALCUL TAUX OCTROI CV'!$D$9/'2. CALCUL TAUX OCTROI CV'!$D$19,0)</f>
        <v>0</v>
      </c>
      <c r="T9" s="18">
        <f>IF(S16&gt;T16,'2. CALCUL TAUX OCTROI CV'!$D$27*'2. CALCUL TAUX OCTROI CV'!$D$9*'3. CALCUL CPMA'!T3,0)+IF(T1&lt;='2. CALCUL TAUX OCTROI CV'!$D$19,-T3*'2. CALCUL TAUX OCTROI CV'!$D$18*'2. CALCUL TAUX OCTROI CV'!$D$17*'2. CALCUL TAUX OCTROI CV'!$D$9/'2. CALCUL TAUX OCTROI CV'!$D$19,0)</f>
        <v>0</v>
      </c>
      <c r="U9" s="18">
        <f>IF(T16&gt;U16,'2. CALCUL TAUX OCTROI CV'!$D$27*'2. CALCUL TAUX OCTROI CV'!$D$9*'3. CALCUL CPMA'!U3,0)+IF(U1&lt;='2. CALCUL TAUX OCTROI CV'!$D$19,-U3*'2. CALCUL TAUX OCTROI CV'!$D$18*'2. CALCUL TAUX OCTROI CV'!$D$17*'2. CALCUL TAUX OCTROI CV'!$D$9/'2. CALCUL TAUX OCTROI CV'!$D$19,0)</f>
        <v>0</v>
      </c>
      <c r="V9" s="18">
        <f>IF(U16&gt;V16,'2. CALCUL TAUX OCTROI CV'!$D$27*'2. CALCUL TAUX OCTROI CV'!$D$9*'3. CALCUL CPMA'!V3,0)+IF(V1&lt;='2. CALCUL TAUX OCTROI CV'!$D$19,-V3*'2. CALCUL TAUX OCTROI CV'!$D$18*'2. CALCUL TAUX OCTROI CV'!$D$17*'2. CALCUL TAUX OCTROI CV'!$D$9/'2. CALCUL TAUX OCTROI CV'!$D$19,0)</f>
        <v>0</v>
      </c>
      <c r="W9" s="18">
        <f>IF(V16&gt;W16,'2. CALCUL TAUX OCTROI CV'!$D$27*'2. CALCUL TAUX OCTROI CV'!$D$9*'3. CALCUL CPMA'!W3,0)+IF(W1&lt;='2. CALCUL TAUX OCTROI CV'!$D$19,-W3*'2. CALCUL TAUX OCTROI CV'!$D$18*'2. CALCUL TAUX OCTROI CV'!$D$17*'2. CALCUL TAUX OCTROI CV'!$D$9/'2. CALCUL TAUX OCTROI CV'!$D$19,0)</f>
        <v>0</v>
      </c>
      <c r="X9" s="18">
        <f>IF(W16&gt;X16,'2. CALCUL TAUX OCTROI CV'!$D$27*'2. CALCUL TAUX OCTROI CV'!$D$9*'3. CALCUL CPMA'!X3,0)+IF(X1&lt;='2. CALCUL TAUX OCTROI CV'!$D$19,-X3*'2. CALCUL TAUX OCTROI CV'!$D$18*'2. CALCUL TAUX OCTROI CV'!$D$17*'2. CALCUL TAUX OCTROI CV'!$D$9/'2. CALCUL TAUX OCTROI CV'!$D$19,0)</f>
        <v>0</v>
      </c>
      <c r="Y9" s="123">
        <f>IF(X16&gt;Y16,'2. CALCUL TAUX OCTROI CV'!$D$27*'2. CALCUL TAUX OCTROI CV'!$D$9*'3. CALCUL CPMA'!Y3,0)+IF(Y1&lt;='2. CALCUL TAUX OCTROI CV'!$D$19,-Y3*'2. CALCUL TAUX OCTROI CV'!$D$18*'2. CALCUL TAUX OCTROI CV'!$D$17*'2. CALCUL TAUX OCTROI CV'!$D$9/'2. CALCUL TAUX OCTROI CV'!$D$19,0)</f>
        <v>0</v>
      </c>
      <c r="Z9" s="18">
        <f>IF(Y16&gt;Z16,'2. CALCUL TAUX OCTROI CV'!$D$27*'2. CALCUL TAUX OCTROI CV'!$D$9*'3. CALCUL CPMA'!Z3,0)+IF(Z1&lt;='2. CALCUL TAUX OCTROI CV'!$D$19,-Z3*'2. CALCUL TAUX OCTROI CV'!$D$18*'2. CALCUL TAUX OCTROI CV'!$D$17*'2. CALCUL TAUX OCTROI CV'!$D$9/'2. CALCUL TAUX OCTROI CV'!$D$19,0)</f>
        <v>0</v>
      </c>
      <c r="AA9" s="18">
        <f>IF(Z16&gt;AA16,'2. CALCUL TAUX OCTROI CV'!$D$27*'2. CALCUL TAUX OCTROI CV'!$D$9*'3. CALCUL CPMA'!AA3,0)+IF(AA1&lt;='2. CALCUL TAUX OCTROI CV'!$D$19,-AA3*'2. CALCUL TAUX OCTROI CV'!$D$18*'2. CALCUL TAUX OCTROI CV'!$D$17*'2. CALCUL TAUX OCTROI CV'!$D$9/'2. CALCUL TAUX OCTROI CV'!$D$19,0)</f>
        <v>0</v>
      </c>
      <c r="AB9" s="18">
        <f>IF(AA16&gt;AB16,'2. CALCUL TAUX OCTROI CV'!$D$27*'2. CALCUL TAUX OCTROI CV'!$D$9*'3. CALCUL CPMA'!AB3,0)+IF(AB1&lt;='2. CALCUL TAUX OCTROI CV'!$D$19,-AB3*'2. CALCUL TAUX OCTROI CV'!$D$18*'2. CALCUL TAUX OCTROI CV'!$D$17*'2. CALCUL TAUX OCTROI CV'!$D$9/'2. CALCUL TAUX OCTROI CV'!$D$19,0)</f>
        <v>0</v>
      </c>
      <c r="AC9" s="12">
        <f>IF(AB16&gt;AC16,'2. CALCUL TAUX OCTROI CV'!$D$27*'2. CALCUL TAUX OCTROI CV'!$D$9*'3. CALCUL CPMA'!AC3,0)+IF(AC1&lt;='2. CALCUL TAUX OCTROI CV'!$D$19,-AC3*'2. CALCUL TAUX OCTROI CV'!$D$18*'2. CALCUL TAUX OCTROI CV'!$D$17*'2. CALCUL TAUX OCTROI CV'!$D$9/'2. CALCUL TAUX OCTROI CV'!$D$19,0)</f>
        <v>0</v>
      </c>
      <c r="AD9" s="18">
        <f>IF(AC16&gt;AD16,'2. CALCUL TAUX OCTROI CV'!$D$27*'2. CALCUL TAUX OCTROI CV'!$D$9*'3. CALCUL CPMA'!AD3,0)+IF(AD1&lt;='2. CALCUL TAUX OCTROI CV'!$D$19,-AD3*'2. CALCUL TAUX OCTROI CV'!$D$18*'2. CALCUL TAUX OCTROI CV'!$D$17*'2. CALCUL TAUX OCTROI CV'!$D$9/'2. CALCUL TAUX OCTROI CV'!$D$19,0)</f>
        <v>0</v>
      </c>
      <c r="AE9" s="18">
        <f>IF(AD16&gt;AE16,'2. CALCUL TAUX OCTROI CV'!$D$27*'2. CALCUL TAUX OCTROI CV'!$D$9*'3. CALCUL CPMA'!AE3,0)+IF(AE1&lt;='2. CALCUL TAUX OCTROI CV'!$D$19,-AE3*'2. CALCUL TAUX OCTROI CV'!$D$18*'2. CALCUL TAUX OCTROI CV'!$D$17*'2. CALCUL TAUX OCTROI CV'!$D$9/'2. CALCUL TAUX OCTROI CV'!$D$19,0)</f>
        <v>0</v>
      </c>
      <c r="AF9" s="18">
        <f>IF(AE16&gt;AF16,'2. CALCUL TAUX OCTROI CV'!$D$27*'2. CALCUL TAUX OCTROI CV'!$D$9*'3. CALCUL CPMA'!AF3,0)+IF(AF1&lt;='2. CALCUL TAUX OCTROI CV'!$D$19,-AF3*'2. CALCUL TAUX OCTROI CV'!$D$18*'2. CALCUL TAUX OCTROI CV'!$D$17*'2. CALCUL TAUX OCTROI CV'!$D$9/'2. CALCUL TAUX OCTROI CV'!$D$19,0)</f>
        <v>0</v>
      </c>
      <c r="AG9" s="18">
        <f>IF(AF16&gt;AG16,'2. CALCUL TAUX OCTROI CV'!$D$27*'2. CALCUL TAUX OCTROI CV'!$D$9*'3. CALCUL CPMA'!AG3,0)+IF(AG1&lt;='2. CALCUL TAUX OCTROI CV'!$D$19,-AG3*'2. CALCUL TAUX OCTROI CV'!$D$18*'2. CALCUL TAUX OCTROI CV'!$D$17*'2. CALCUL TAUX OCTROI CV'!$D$9/'2. CALCUL TAUX OCTROI CV'!$D$19,0)</f>
        <v>0</v>
      </c>
      <c r="AH9" s="18">
        <f>IF(AG16&gt;AH16,'2. CALCUL TAUX OCTROI CV'!$D$27*'2. CALCUL TAUX OCTROI CV'!$D$9*'3. CALCUL CPMA'!AH3,0)+IF(AH1&lt;='2. CALCUL TAUX OCTROI CV'!$D$19,-AH3*'2. CALCUL TAUX OCTROI CV'!$D$18*'2. CALCUL TAUX OCTROI CV'!$D$17*'2. CALCUL TAUX OCTROI CV'!$D$9/'2. CALCUL TAUX OCTROI CV'!$D$19,0)</f>
        <v>0</v>
      </c>
      <c r="AI9" s="123">
        <f>IF(AH16&gt;AI16,'2. CALCUL TAUX OCTROI CV'!$D$27*'2. CALCUL TAUX OCTROI CV'!$D$9*'3. CALCUL CPMA'!AI3,0)+IF(AI1&lt;='2. CALCUL TAUX OCTROI CV'!$D$19,-AI3*'2. CALCUL TAUX OCTROI CV'!$D$18*'2. CALCUL TAUX OCTROI CV'!$D$17*'2. CALCUL TAUX OCTROI CV'!$D$9/'2. CALCUL TAUX OCTROI CV'!$D$19,0)</f>
        <v>0</v>
      </c>
      <c r="AJ9" s="18">
        <f>IF(AI16&gt;AJ16,'2. CALCUL TAUX OCTROI CV'!$D$27*'2. CALCUL TAUX OCTROI CV'!$D$9*'3. CALCUL CPMA'!AJ3,0)+IF(AJ1&lt;='2. CALCUL TAUX OCTROI CV'!$D$19,-AJ3*'2. CALCUL TAUX OCTROI CV'!$D$18*'2. CALCUL TAUX OCTROI CV'!$D$17*'2. CALCUL TAUX OCTROI CV'!$D$9/'2. CALCUL TAUX OCTROI CV'!$D$19,0)</f>
        <v>0</v>
      </c>
      <c r="AK9" s="18">
        <f>IF(AJ16&gt;AK16,'2. CALCUL TAUX OCTROI CV'!$D$27*'2. CALCUL TAUX OCTROI CV'!$D$9*'3. CALCUL CPMA'!AK3,0)+IF(AK1&lt;='2. CALCUL TAUX OCTROI CV'!$D$19,-AK3*'2. CALCUL TAUX OCTROI CV'!$D$18*'2. CALCUL TAUX OCTROI CV'!$D$17*'2. CALCUL TAUX OCTROI CV'!$D$9/'2. CALCUL TAUX OCTROI CV'!$D$19,0)</f>
        <v>0</v>
      </c>
      <c r="AL9" s="18">
        <f>IF(AK16&gt;AL16,'2. CALCUL TAUX OCTROI CV'!$D$27*'2. CALCUL TAUX OCTROI CV'!$D$9*'3. CALCUL CPMA'!AL3,0)+IF(AL1&lt;='2. CALCUL TAUX OCTROI CV'!$D$19,-AL3*'2. CALCUL TAUX OCTROI CV'!$D$18*'2. CALCUL TAUX OCTROI CV'!$D$17*'2. CALCUL TAUX OCTROI CV'!$D$9/'2. CALCUL TAUX OCTROI CV'!$D$19,0)</f>
        <v>0</v>
      </c>
      <c r="AM9" s="12">
        <f>IF(AL16&gt;AM16,'2. CALCUL TAUX OCTROI CV'!$D$27*'2. CALCUL TAUX OCTROI CV'!$D$9*'3. CALCUL CPMA'!AM3,0)+IF(AM1&lt;='2. CALCUL TAUX OCTROI CV'!$D$19,-AM3*'2. CALCUL TAUX OCTROI CV'!$D$18*'2. CALCUL TAUX OCTROI CV'!$D$17*'2. CALCUL TAUX OCTROI CV'!$D$9/'2. CALCUL TAUX OCTROI CV'!$D$19,0)</f>
        <v>0</v>
      </c>
    </row>
    <row r="10" spans="1:41" x14ac:dyDescent="0.2">
      <c r="A10" s="28" t="s">
        <v>39</v>
      </c>
      <c r="B10" s="19" t="s">
        <v>42</v>
      </c>
      <c r="C10" s="9" t="s">
        <v>37</v>
      </c>
      <c r="D10" s="123">
        <v>0</v>
      </c>
      <c r="E10" s="18">
        <f>E3*'2. CALCUL TAUX OCTROI CV'!$D$20*'2. CALCUL TAUX OCTROI CV'!$D$9*(1+'2. CALCUL TAUX OCTROI CV'!$D$41)^(E1-1)</f>
        <v>0</v>
      </c>
      <c r="F10" s="18">
        <f>F3*'2. CALCUL TAUX OCTROI CV'!$D$20*'2. CALCUL TAUX OCTROI CV'!$D$9*(1+'2. CALCUL TAUX OCTROI CV'!$D$41)^(F1-1)</f>
        <v>0</v>
      </c>
      <c r="G10" s="18">
        <f>G3*'2. CALCUL TAUX OCTROI CV'!$D$20*'2. CALCUL TAUX OCTROI CV'!$D$9*(1+'2. CALCUL TAUX OCTROI CV'!$D$41)^(G1-1)</f>
        <v>0</v>
      </c>
      <c r="H10" s="18">
        <f>H3*'2. CALCUL TAUX OCTROI CV'!$D$20*'2. CALCUL TAUX OCTROI CV'!$D$9*(1+'2. CALCUL TAUX OCTROI CV'!$D$41)^(H1-1)</f>
        <v>0</v>
      </c>
      <c r="I10" s="12">
        <f>I3*'2. CALCUL TAUX OCTROI CV'!$D$20*'2. CALCUL TAUX OCTROI CV'!$D$9*(1+'2. CALCUL TAUX OCTROI CV'!$D$41)^(I1-1)</f>
        <v>0</v>
      </c>
      <c r="J10" s="18">
        <f>J3*'2. CALCUL TAUX OCTROI CV'!$D$20*'2. CALCUL TAUX OCTROI CV'!$D$9*(1+'2. CALCUL TAUX OCTROI CV'!$D$41)^(J1-1)</f>
        <v>0</v>
      </c>
      <c r="K10" s="18">
        <f>K3*'2. CALCUL TAUX OCTROI CV'!$D$20*'2. CALCUL TAUX OCTROI CV'!$D$9*(1+'2. CALCUL TAUX OCTROI CV'!$D$41)^(K1-1)</f>
        <v>0</v>
      </c>
      <c r="L10" s="18">
        <f>L3*'2. CALCUL TAUX OCTROI CV'!$D$20*'2. CALCUL TAUX OCTROI CV'!$D$9*(1+'2. CALCUL TAUX OCTROI CV'!$D$41)^(L1-1)</f>
        <v>0</v>
      </c>
      <c r="M10" s="18">
        <f>M3*'2. CALCUL TAUX OCTROI CV'!$D$20*'2. CALCUL TAUX OCTROI CV'!$D$9*(1+'2. CALCUL TAUX OCTROI CV'!$D$41)^(M1-1)</f>
        <v>0</v>
      </c>
      <c r="N10" s="18">
        <f>N3*'2. CALCUL TAUX OCTROI CV'!$D$20*'2. CALCUL TAUX OCTROI CV'!$D$9*(1+'2. CALCUL TAUX OCTROI CV'!$D$41)^(N1-1)</f>
        <v>0</v>
      </c>
      <c r="O10" s="123">
        <f>O3*'2. CALCUL TAUX OCTROI CV'!$D$20*'2. CALCUL TAUX OCTROI CV'!$D$9*(1+'2. CALCUL TAUX OCTROI CV'!$D$41)^(O1-1)</f>
        <v>0</v>
      </c>
      <c r="P10" s="18">
        <f>P3*'2. CALCUL TAUX OCTROI CV'!$D$20*'2. CALCUL TAUX OCTROI CV'!$D$9*(1+'2. CALCUL TAUX OCTROI CV'!$D$41)^(P1-1)</f>
        <v>0</v>
      </c>
      <c r="Q10" s="18">
        <f>Q3*'2. CALCUL TAUX OCTROI CV'!$D$20*'2. CALCUL TAUX OCTROI CV'!$D$9*(1+'2. CALCUL TAUX OCTROI CV'!$D$41)^(Q1-1)</f>
        <v>0</v>
      </c>
      <c r="R10" s="18">
        <f>R3*'2. CALCUL TAUX OCTROI CV'!$D$20*'2. CALCUL TAUX OCTROI CV'!$D$9*(1+'2. CALCUL TAUX OCTROI CV'!$D$41)^(R1-1)</f>
        <v>0</v>
      </c>
      <c r="S10" s="12">
        <f>S3*'2. CALCUL TAUX OCTROI CV'!$D$20*'2. CALCUL TAUX OCTROI CV'!$D$9*(1+'2. CALCUL TAUX OCTROI CV'!$D$41)^(S1-1)</f>
        <v>0</v>
      </c>
      <c r="T10" s="18">
        <f>T3*'2. CALCUL TAUX OCTROI CV'!$D$20*'2. CALCUL TAUX OCTROI CV'!$D$9*(1+'2. CALCUL TAUX OCTROI CV'!$D$41)^(T1-1)</f>
        <v>0</v>
      </c>
      <c r="U10" s="18">
        <f>U3*'2. CALCUL TAUX OCTROI CV'!$D$20*'2. CALCUL TAUX OCTROI CV'!$D$9*(1+'2. CALCUL TAUX OCTROI CV'!$D$41)^(U1-1)</f>
        <v>0</v>
      </c>
      <c r="V10" s="18">
        <f>V3*'2. CALCUL TAUX OCTROI CV'!$D$20*'2. CALCUL TAUX OCTROI CV'!$D$9*(1+'2. CALCUL TAUX OCTROI CV'!$D$41)^(V1-1)</f>
        <v>0</v>
      </c>
      <c r="W10" s="18">
        <f>W3*'2. CALCUL TAUX OCTROI CV'!$D$20*'2. CALCUL TAUX OCTROI CV'!$D$9*(1+'2. CALCUL TAUX OCTROI CV'!$D$41)^(W1-1)</f>
        <v>0</v>
      </c>
      <c r="X10" s="18">
        <f>X3*'2. CALCUL TAUX OCTROI CV'!$D$20*'2. CALCUL TAUX OCTROI CV'!$D$9*(1+'2. CALCUL TAUX OCTROI CV'!$D$41)^(X1-1)</f>
        <v>0</v>
      </c>
      <c r="Y10" s="123">
        <f>Y3*'2. CALCUL TAUX OCTROI CV'!$D$20*'2. CALCUL TAUX OCTROI CV'!$D$9*(1+'2. CALCUL TAUX OCTROI CV'!$D$41)^(Y1-1)</f>
        <v>0</v>
      </c>
      <c r="Z10" s="18">
        <f>Z3*'2. CALCUL TAUX OCTROI CV'!$D$20*'2. CALCUL TAUX OCTROI CV'!$D$9*(1+'2. CALCUL TAUX OCTROI CV'!$D$41)^(Z1-1)</f>
        <v>0</v>
      </c>
      <c r="AA10" s="18">
        <f>AA3*'2. CALCUL TAUX OCTROI CV'!$D$20*'2. CALCUL TAUX OCTROI CV'!$D$9*(1+'2. CALCUL TAUX OCTROI CV'!$D$41)^(AA1-1)</f>
        <v>0</v>
      </c>
      <c r="AB10" s="18">
        <f>AB3*'2. CALCUL TAUX OCTROI CV'!$D$20*'2. CALCUL TAUX OCTROI CV'!$D$9*(1+'2. CALCUL TAUX OCTROI CV'!$D$41)^(AB1-1)</f>
        <v>0</v>
      </c>
      <c r="AC10" s="12">
        <f>AC3*'2. CALCUL TAUX OCTROI CV'!$D$20*'2. CALCUL TAUX OCTROI CV'!$D$9*(1+'2. CALCUL TAUX OCTROI CV'!$D$41)^(AC1-1)</f>
        <v>0</v>
      </c>
      <c r="AD10" s="18">
        <f>AD3*'2. CALCUL TAUX OCTROI CV'!$D$20*'2. CALCUL TAUX OCTROI CV'!$D$9*(1+'2. CALCUL TAUX OCTROI CV'!$D$41)^(AD1-1)</f>
        <v>0</v>
      </c>
      <c r="AE10" s="18">
        <f>AE3*'2. CALCUL TAUX OCTROI CV'!$D$20*'2. CALCUL TAUX OCTROI CV'!$D$9*(1+'2. CALCUL TAUX OCTROI CV'!$D$41)^(AE1-1)</f>
        <v>0</v>
      </c>
      <c r="AF10" s="18">
        <f>AF3*'2. CALCUL TAUX OCTROI CV'!$D$20*'2. CALCUL TAUX OCTROI CV'!$D$9*(1+'2. CALCUL TAUX OCTROI CV'!$D$41)^(AF1-1)</f>
        <v>0</v>
      </c>
      <c r="AG10" s="18">
        <f>AG3*'2. CALCUL TAUX OCTROI CV'!$D$20*'2. CALCUL TAUX OCTROI CV'!$D$9*(1+'2. CALCUL TAUX OCTROI CV'!$D$41)^(AG1-1)</f>
        <v>0</v>
      </c>
      <c r="AH10" s="18">
        <f>AH3*'2. CALCUL TAUX OCTROI CV'!$D$20*'2. CALCUL TAUX OCTROI CV'!$D$9*(1+'2. CALCUL TAUX OCTROI CV'!$D$41)^(AH1-1)</f>
        <v>0</v>
      </c>
      <c r="AI10" s="123">
        <f>AI3*'2. CALCUL TAUX OCTROI CV'!$D$20*'2. CALCUL TAUX OCTROI CV'!$D$9*(1+'2. CALCUL TAUX OCTROI CV'!$D$41)^(AI1-1)</f>
        <v>0</v>
      </c>
      <c r="AJ10" s="18">
        <f>AJ3*'2. CALCUL TAUX OCTROI CV'!$D$20*'2. CALCUL TAUX OCTROI CV'!$D$9*(1+'2. CALCUL TAUX OCTROI CV'!$D$41)^(AJ1-1)</f>
        <v>0</v>
      </c>
      <c r="AK10" s="18">
        <f>AK3*'2. CALCUL TAUX OCTROI CV'!$D$20*'2. CALCUL TAUX OCTROI CV'!$D$9*(1+'2. CALCUL TAUX OCTROI CV'!$D$41)^(AK1-1)</f>
        <v>0</v>
      </c>
      <c r="AL10" s="18">
        <f>AL3*'2. CALCUL TAUX OCTROI CV'!$D$20*'2. CALCUL TAUX OCTROI CV'!$D$9*(1+'2. CALCUL TAUX OCTROI CV'!$D$41)^(AL1-1)</f>
        <v>0</v>
      </c>
      <c r="AM10" s="12">
        <f>AM3*'2. CALCUL TAUX OCTROI CV'!$D$20*'2. CALCUL TAUX OCTROI CV'!$D$9*(1+'2. CALCUL TAUX OCTROI CV'!$D$41)^(AM1-1)</f>
        <v>0</v>
      </c>
    </row>
    <row r="11" spans="1:41" x14ac:dyDescent="0.2">
      <c r="A11" s="28" t="s">
        <v>40</v>
      </c>
      <c r="B11" s="19" t="s">
        <v>43</v>
      </c>
      <c r="C11" s="9" t="s">
        <v>37</v>
      </c>
      <c r="D11" s="123">
        <v>0</v>
      </c>
      <c r="E11" s="18">
        <f>IFERROR(E3*'2. CALCUL TAUX OCTROI CV'!$D$21*E5*(1+'2. CALCUL TAUX OCTROI CV'!$D$39)^(E1-1),0)</f>
        <v>0</v>
      </c>
      <c r="F11" s="18">
        <f>IFERROR(F3*'2. CALCUL TAUX OCTROI CV'!$D$21*F5*(1+'2. CALCUL TAUX OCTROI CV'!$D$39)^(F1-1),0)</f>
        <v>0</v>
      </c>
      <c r="G11" s="18">
        <f>IFERROR(G3*'2. CALCUL TAUX OCTROI CV'!$D$21*G5*(1+'2. CALCUL TAUX OCTROI CV'!$D$39)^(G1-1),0)</f>
        <v>0</v>
      </c>
      <c r="H11" s="18">
        <f>IFERROR(H3*'2. CALCUL TAUX OCTROI CV'!$D$21*H5*(1+'2. CALCUL TAUX OCTROI CV'!$D$39)^(H1-1),0)</f>
        <v>0</v>
      </c>
      <c r="I11" s="12">
        <f>IFERROR(I3*'2. CALCUL TAUX OCTROI CV'!$D$21*I5*(1+'2. CALCUL TAUX OCTROI CV'!$D$39)^(I1-1),0)</f>
        <v>0</v>
      </c>
      <c r="J11" s="18">
        <f>IFERROR(J3*'2. CALCUL TAUX OCTROI CV'!$D$21*J5*(1+'2. CALCUL TAUX OCTROI CV'!$D$39)^(J1-1),0)</f>
        <v>0</v>
      </c>
      <c r="K11" s="18">
        <f>IFERROR(K3*'2. CALCUL TAUX OCTROI CV'!$D$21*K5*(1+'2. CALCUL TAUX OCTROI CV'!$D$39)^(K1-1),0)</f>
        <v>0</v>
      </c>
      <c r="L11" s="18">
        <f>IFERROR(L3*'2. CALCUL TAUX OCTROI CV'!$D$21*L5*(1+'2. CALCUL TAUX OCTROI CV'!$D$39)^(L1-1),0)</f>
        <v>0</v>
      </c>
      <c r="M11" s="18">
        <f>IFERROR(M3*'2. CALCUL TAUX OCTROI CV'!$D$21*M5*(1+'2. CALCUL TAUX OCTROI CV'!$D$39)^(M1-1),0)</f>
        <v>0</v>
      </c>
      <c r="N11" s="18">
        <f>IFERROR(N3*'2. CALCUL TAUX OCTROI CV'!$D$21*N5*(1+'2. CALCUL TAUX OCTROI CV'!$D$39)^(N1-1),0)</f>
        <v>0</v>
      </c>
      <c r="O11" s="123">
        <f>IFERROR(O3*'2. CALCUL TAUX OCTROI CV'!$D$21*O5*(1+'2. CALCUL TAUX OCTROI CV'!$D$39)^(O1-1),0)</f>
        <v>0</v>
      </c>
      <c r="P11" s="18">
        <f>IFERROR(P3*'2. CALCUL TAUX OCTROI CV'!$D$21*P5*(1+'2. CALCUL TAUX OCTROI CV'!$D$39)^(P1-1),0)</f>
        <v>0</v>
      </c>
      <c r="Q11" s="18">
        <f>IFERROR(Q3*'2. CALCUL TAUX OCTROI CV'!$D$21*Q5*(1+'2. CALCUL TAUX OCTROI CV'!$D$39)^(Q1-1),0)</f>
        <v>0</v>
      </c>
      <c r="R11" s="18">
        <f>IFERROR(R3*'2. CALCUL TAUX OCTROI CV'!$D$21*R5*(1+'2. CALCUL TAUX OCTROI CV'!$D$39)^(R1-1),0)</f>
        <v>0</v>
      </c>
      <c r="S11" s="12">
        <f>IFERROR(S3*'2. CALCUL TAUX OCTROI CV'!$D$21*S5*(1+'2. CALCUL TAUX OCTROI CV'!$D$39)^(S1-1),0)</f>
        <v>0</v>
      </c>
      <c r="T11" s="18">
        <f>IFERROR(T3*'2. CALCUL TAUX OCTROI CV'!$D$21*T5*(1+'2. CALCUL TAUX OCTROI CV'!$D$39)^(T1-1),0)</f>
        <v>0</v>
      </c>
      <c r="U11" s="18">
        <f>IFERROR(U3*'2. CALCUL TAUX OCTROI CV'!$D$21*U5*(1+'2. CALCUL TAUX OCTROI CV'!$D$39)^(U1-1),0)</f>
        <v>0</v>
      </c>
      <c r="V11" s="18">
        <f>IFERROR(V3*'2. CALCUL TAUX OCTROI CV'!$D$21*V5*(1+'2. CALCUL TAUX OCTROI CV'!$D$39)^(V1-1),0)</f>
        <v>0</v>
      </c>
      <c r="W11" s="18">
        <f>IFERROR(W3*'2. CALCUL TAUX OCTROI CV'!$D$21*W5*(1+'2. CALCUL TAUX OCTROI CV'!$D$39)^(W1-1),0)</f>
        <v>0</v>
      </c>
      <c r="X11" s="18">
        <f>IFERROR(X3*'2. CALCUL TAUX OCTROI CV'!$D$21*X5*(1+'2. CALCUL TAUX OCTROI CV'!$D$39)^(X1-1),0)</f>
        <v>0</v>
      </c>
      <c r="Y11" s="123">
        <f>IFERROR(Y3*'2. CALCUL TAUX OCTROI CV'!$D$21*Y5*(1+'2. CALCUL TAUX OCTROI CV'!$D$39)^(Y1-1),0)</f>
        <v>0</v>
      </c>
      <c r="Z11" s="18">
        <f>IFERROR(Z3*'2. CALCUL TAUX OCTROI CV'!$D$21*Z5*(1+'2. CALCUL TAUX OCTROI CV'!$D$39)^(Z1-1),0)</f>
        <v>0</v>
      </c>
      <c r="AA11" s="18">
        <f>IFERROR(AA3*'2. CALCUL TAUX OCTROI CV'!$D$21*AA5*(1+'2. CALCUL TAUX OCTROI CV'!$D$39)^(AA1-1),0)</f>
        <v>0</v>
      </c>
      <c r="AB11" s="18">
        <f>IFERROR(AB3*'2. CALCUL TAUX OCTROI CV'!$D$21*AB5*(1+'2. CALCUL TAUX OCTROI CV'!$D$39)^(AB1-1),0)</f>
        <v>0</v>
      </c>
      <c r="AC11" s="12">
        <f>IFERROR(AC3*'2. CALCUL TAUX OCTROI CV'!$D$21*AC5*(1+'2. CALCUL TAUX OCTROI CV'!$D$39)^(AC1-1),0)</f>
        <v>0</v>
      </c>
      <c r="AD11" s="18">
        <f>IFERROR(AD3*'2. CALCUL TAUX OCTROI CV'!$D$21*AD5*(1+'2. CALCUL TAUX OCTROI CV'!$D$39)^(AD1-1),0)</f>
        <v>0</v>
      </c>
      <c r="AE11" s="18">
        <f>IFERROR(AE3*'2. CALCUL TAUX OCTROI CV'!$D$21*AE5*(1+'2. CALCUL TAUX OCTROI CV'!$D$39)^(AE1-1),0)</f>
        <v>0</v>
      </c>
      <c r="AF11" s="18">
        <f>IFERROR(AF3*'2. CALCUL TAUX OCTROI CV'!$D$21*AF5*(1+'2. CALCUL TAUX OCTROI CV'!$D$39)^(AF1-1),0)</f>
        <v>0</v>
      </c>
      <c r="AG11" s="18">
        <f>IFERROR(AG3*'2. CALCUL TAUX OCTROI CV'!$D$21*AG5*(1+'2. CALCUL TAUX OCTROI CV'!$D$39)^(AG1-1),0)</f>
        <v>0</v>
      </c>
      <c r="AH11" s="18">
        <f>IFERROR(AH3*'2. CALCUL TAUX OCTROI CV'!$D$21*AH5*(1+'2. CALCUL TAUX OCTROI CV'!$D$39)^(AH1-1),0)</f>
        <v>0</v>
      </c>
      <c r="AI11" s="123">
        <f>IFERROR(AI3*'2. CALCUL TAUX OCTROI CV'!$D$21*AI5*(1+'2. CALCUL TAUX OCTROI CV'!$D$39)^(AI1-1),0)</f>
        <v>0</v>
      </c>
      <c r="AJ11" s="18">
        <f>IFERROR(AJ3*'2. CALCUL TAUX OCTROI CV'!$D$21*AJ5*(1+'2. CALCUL TAUX OCTROI CV'!$D$39)^(AJ1-1),0)</f>
        <v>0</v>
      </c>
      <c r="AK11" s="18">
        <f>IFERROR(AK3*'2. CALCUL TAUX OCTROI CV'!$D$21*AK5*(1+'2. CALCUL TAUX OCTROI CV'!$D$39)^(AK1-1),0)</f>
        <v>0</v>
      </c>
      <c r="AL11" s="18">
        <f>IFERROR(AL3*'2. CALCUL TAUX OCTROI CV'!$D$21*AL5*(1+'2. CALCUL TAUX OCTROI CV'!$D$39)^(AL1-1),0)</f>
        <v>0</v>
      </c>
      <c r="AM11" s="12">
        <f>IFERROR(AM3*'2. CALCUL TAUX OCTROI CV'!$D$21*AM5*(1+'2. CALCUL TAUX OCTROI CV'!$D$39)^(AM1-1),0)</f>
        <v>0</v>
      </c>
      <c r="AO11" s="7"/>
    </row>
    <row r="12" spans="1:41" x14ac:dyDescent="0.2">
      <c r="A12" s="28" t="s">
        <v>41</v>
      </c>
      <c r="B12" s="19" t="s">
        <v>44</v>
      </c>
      <c r="C12" s="9" t="s">
        <v>37</v>
      </c>
      <c r="D12" s="123">
        <v>0</v>
      </c>
      <c r="E12" s="18">
        <f>IFERROR(-E3*'2. CALCUL TAUX OCTROI CV'!$D$25*E7*(1+'2. CALCUL TAUX OCTROI CV'!$D$40)^(E1-1),0)</f>
        <v>0</v>
      </c>
      <c r="F12" s="18">
        <f>IFERROR(-F3*'2. CALCUL TAUX OCTROI CV'!$D$25*F7*(1+'2. CALCUL TAUX OCTROI CV'!$D$40)^(F1-1),0)</f>
        <v>0</v>
      </c>
      <c r="G12" s="18">
        <f>IFERROR(-G3*'2. CALCUL TAUX OCTROI CV'!$D$25*G7*(1+'2. CALCUL TAUX OCTROI CV'!$D$40)^(G1-1),0)</f>
        <v>0</v>
      </c>
      <c r="H12" s="18">
        <f>IFERROR(-H3*'2. CALCUL TAUX OCTROI CV'!$D$25*H7*(1+'2. CALCUL TAUX OCTROI CV'!$D$40)^(H1-1),0)</f>
        <v>0</v>
      </c>
      <c r="I12" s="12">
        <f>IFERROR(-I3*'2. CALCUL TAUX OCTROI CV'!$D$25*I7*(1+'2. CALCUL TAUX OCTROI CV'!$D$40)^(I1-1),0)</f>
        <v>0</v>
      </c>
      <c r="J12" s="18">
        <f>IFERROR(-J3*'2. CALCUL TAUX OCTROI CV'!$D$25*J7*(1+'2. CALCUL TAUX OCTROI CV'!$D$40)^(J1-1),0)</f>
        <v>0</v>
      </c>
      <c r="K12" s="18">
        <f>IFERROR(-K3*'2. CALCUL TAUX OCTROI CV'!$D$25*K7*(1+'2. CALCUL TAUX OCTROI CV'!$D$40)^(K1-1),0)</f>
        <v>0</v>
      </c>
      <c r="L12" s="18">
        <f>IFERROR(-L3*'2. CALCUL TAUX OCTROI CV'!$D$25*L7*(1+'2. CALCUL TAUX OCTROI CV'!$D$40)^(L1-1),0)</f>
        <v>0</v>
      </c>
      <c r="M12" s="18">
        <f>IFERROR(-M3*'2. CALCUL TAUX OCTROI CV'!$D$25*M7*(1+'2. CALCUL TAUX OCTROI CV'!$D$40)^(M1-1),0)</f>
        <v>0</v>
      </c>
      <c r="N12" s="18">
        <f>IFERROR(-N3*'2. CALCUL TAUX OCTROI CV'!$D$25*N7*(1+'2. CALCUL TAUX OCTROI CV'!$D$40)^(N1-1),0)</f>
        <v>0</v>
      </c>
      <c r="O12" s="123">
        <f>IFERROR(-O3*'2. CALCUL TAUX OCTROI CV'!$D$25*O7*(1+'2. CALCUL TAUX OCTROI CV'!$D$40)^(O1-1),0)</f>
        <v>0</v>
      </c>
      <c r="P12" s="18">
        <f>IFERROR(-P3*'2. CALCUL TAUX OCTROI CV'!$D$25*P7*(1+'2. CALCUL TAUX OCTROI CV'!$D$40)^(P1-1),0)</f>
        <v>0</v>
      </c>
      <c r="Q12" s="18">
        <f>IFERROR(-Q3*'2. CALCUL TAUX OCTROI CV'!$D$25*Q7*(1+'2. CALCUL TAUX OCTROI CV'!$D$40)^(Q1-1),0)</f>
        <v>0</v>
      </c>
      <c r="R12" s="18">
        <f>IFERROR(-R3*'2. CALCUL TAUX OCTROI CV'!$D$25*R7*(1+'2. CALCUL TAUX OCTROI CV'!$D$40)^(R1-1),0)</f>
        <v>0</v>
      </c>
      <c r="S12" s="12">
        <f>IFERROR(-S3*'2. CALCUL TAUX OCTROI CV'!$D$25*S7*(1+'2. CALCUL TAUX OCTROI CV'!$D$40)^(S1-1),0)</f>
        <v>0</v>
      </c>
      <c r="T12" s="18">
        <f>IFERROR(-T3*'2. CALCUL TAUX OCTROI CV'!$D$25*T7*(1+'2. CALCUL TAUX OCTROI CV'!$D$40)^(T1-1),0)</f>
        <v>0</v>
      </c>
      <c r="U12" s="18">
        <f>IFERROR(-U3*'2. CALCUL TAUX OCTROI CV'!$D$25*U7*(1+'2. CALCUL TAUX OCTROI CV'!$D$40)^(U1-1),0)</f>
        <v>0</v>
      </c>
      <c r="V12" s="18">
        <f>IFERROR(-V3*'2. CALCUL TAUX OCTROI CV'!$D$25*V7*(1+'2. CALCUL TAUX OCTROI CV'!$D$40)^(V1-1),0)</f>
        <v>0</v>
      </c>
      <c r="W12" s="18">
        <f>IFERROR(-W3*'2. CALCUL TAUX OCTROI CV'!$D$25*W7*(1+'2. CALCUL TAUX OCTROI CV'!$D$40)^(W1-1),0)</f>
        <v>0</v>
      </c>
      <c r="X12" s="18">
        <f>IFERROR(-X3*'2. CALCUL TAUX OCTROI CV'!$D$25*X7*(1+'2. CALCUL TAUX OCTROI CV'!$D$40)^(X1-1),0)</f>
        <v>0</v>
      </c>
      <c r="Y12" s="123">
        <f>IFERROR(-Y3*'2. CALCUL TAUX OCTROI CV'!$D$25*Y7*(1+'2. CALCUL TAUX OCTROI CV'!$D$40)^(Y1-1),0)</f>
        <v>0</v>
      </c>
      <c r="Z12" s="18">
        <f>IFERROR(-Z3*'2. CALCUL TAUX OCTROI CV'!$D$25*Z7*(1+'2. CALCUL TAUX OCTROI CV'!$D$40)^(Z1-1),0)</f>
        <v>0</v>
      </c>
      <c r="AA12" s="18">
        <f>IFERROR(-AA3*'2. CALCUL TAUX OCTROI CV'!$D$25*AA7*(1+'2. CALCUL TAUX OCTROI CV'!$D$40)^(AA1-1),0)</f>
        <v>0</v>
      </c>
      <c r="AB12" s="18">
        <f>IFERROR(-AB3*'2. CALCUL TAUX OCTROI CV'!$D$25*AB7*(1+'2. CALCUL TAUX OCTROI CV'!$D$40)^(AB1-1),0)</f>
        <v>0</v>
      </c>
      <c r="AC12" s="12">
        <f>IFERROR(-AC3*'2. CALCUL TAUX OCTROI CV'!$D$25*AC7*(1+'2. CALCUL TAUX OCTROI CV'!$D$40)^(AC1-1),0)</f>
        <v>0</v>
      </c>
      <c r="AD12" s="18">
        <f>IFERROR(-AD3*'2. CALCUL TAUX OCTROI CV'!$D$25*AD7*(1+'2. CALCUL TAUX OCTROI CV'!$D$40)^(AD1-1),0)</f>
        <v>0</v>
      </c>
      <c r="AE12" s="18">
        <f>IFERROR(-AE3*'2. CALCUL TAUX OCTROI CV'!$D$25*AE7*(1+'2. CALCUL TAUX OCTROI CV'!$D$40)^(AE1-1),0)</f>
        <v>0</v>
      </c>
      <c r="AF12" s="18">
        <f>IFERROR(-AF3*'2. CALCUL TAUX OCTROI CV'!$D$25*AF7*(1+'2. CALCUL TAUX OCTROI CV'!$D$40)^(AF1-1),0)</f>
        <v>0</v>
      </c>
      <c r="AG12" s="18">
        <f>IFERROR(-AG3*'2. CALCUL TAUX OCTROI CV'!$D$25*AG7*(1+'2. CALCUL TAUX OCTROI CV'!$D$40)^(AG1-1),0)</f>
        <v>0</v>
      </c>
      <c r="AH12" s="18">
        <f>IFERROR(-AH3*'2. CALCUL TAUX OCTROI CV'!$D$25*AH7*(1+'2. CALCUL TAUX OCTROI CV'!$D$40)^(AH1-1),0)</f>
        <v>0</v>
      </c>
      <c r="AI12" s="123">
        <f>IFERROR(-AI3*'2. CALCUL TAUX OCTROI CV'!$D$25*AI7*(1+'2. CALCUL TAUX OCTROI CV'!$D$40)^(AI1-1),0)</f>
        <v>0</v>
      </c>
      <c r="AJ12" s="18">
        <f>IFERROR(-AJ3*'2. CALCUL TAUX OCTROI CV'!$D$25*AJ7*(1+'2. CALCUL TAUX OCTROI CV'!$D$40)^(AJ1-1),0)</f>
        <v>0</v>
      </c>
      <c r="AK12" s="18">
        <f>IFERROR(-AK3*'2. CALCUL TAUX OCTROI CV'!$D$25*AK7*(1+'2. CALCUL TAUX OCTROI CV'!$D$40)^(AK1-1),0)</f>
        <v>0</v>
      </c>
      <c r="AL12" s="18">
        <f>IFERROR(-AL3*'2. CALCUL TAUX OCTROI CV'!$D$25*AL7*(1+'2. CALCUL TAUX OCTROI CV'!$D$40)^(AL1-1),0)</f>
        <v>0</v>
      </c>
      <c r="AM12" s="12">
        <f>IFERROR(-AM3*'2. CALCUL TAUX OCTROI CV'!$D$25*AM7*(1+'2. CALCUL TAUX OCTROI CV'!$D$40)^(AM1-1),0)</f>
        <v>0</v>
      </c>
      <c r="AO12" s="7"/>
    </row>
    <row r="13" spans="1:41" x14ac:dyDescent="0.2">
      <c r="A13" s="28" t="s">
        <v>45</v>
      </c>
      <c r="B13" s="19" t="s">
        <v>46</v>
      </c>
      <c r="C13" s="9" t="s">
        <v>37</v>
      </c>
      <c r="D13" s="123">
        <f>SUM(D9:D12)</f>
        <v>0</v>
      </c>
      <c r="E13" s="18">
        <f t="shared" ref="E13:S13" si="20">SUM(E9:E12)</f>
        <v>0</v>
      </c>
      <c r="F13" s="18">
        <f t="shared" si="20"/>
        <v>0</v>
      </c>
      <c r="G13" s="18">
        <f t="shared" si="20"/>
        <v>0</v>
      </c>
      <c r="H13" s="18">
        <f t="shared" si="20"/>
        <v>0</v>
      </c>
      <c r="I13" s="12">
        <f t="shared" si="20"/>
        <v>0</v>
      </c>
      <c r="J13" s="18">
        <f t="shared" si="20"/>
        <v>0</v>
      </c>
      <c r="K13" s="18">
        <f t="shared" si="20"/>
        <v>0</v>
      </c>
      <c r="L13" s="18">
        <f t="shared" si="20"/>
        <v>0</v>
      </c>
      <c r="M13" s="18">
        <f t="shared" si="20"/>
        <v>0</v>
      </c>
      <c r="N13" s="18">
        <f t="shared" si="20"/>
        <v>0</v>
      </c>
      <c r="O13" s="123">
        <f t="shared" si="20"/>
        <v>0</v>
      </c>
      <c r="P13" s="18">
        <f t="shared" si="20"/>
        <v>0</v>
      </c>
      <c r="Q13" s="18">
        <f t="shared" si="20"/>
        <v>0</v>
      </c>
      <c r="R13" s="18">
        <f t="shared" si="20"/>
        <v>0</v>
      </c>
      <c r="S13" s="12">
        <f t="shared" si="20"/>
        <v>0</v>
      </c>
      <c r="T13" s="18">
        <f t="shared" ref="T13:AC13" si="21">SUM(T9:T12)</f>
        <v>0</v>
      </c>
      <c r="U13" s="18">
        <f t="shared" si="21"/>
        <v>0</v>
      </c>
      <c r="V13" s="18">
        <f t="shared" si="21"/>
        <v>0</v>
      </c>
      <c r="W13" s="18">
        <f t="shared" si="21"/>
        <v>0</v>
      </c>
      <c r="X13" s="18">
        <f t="shared" si="21"/>
        <v>0</v>
      </c>
      <c r="Y13" s="123">
        <f t="shared" si="21"/>
        <v>0</v>
      </c>
      <c r="Z13" s="18">
        <f t="shared" si="21"/>
        <v>0</v>
      </c>
      <c r="AA13" s="18">
        <f t="shared" si="21"/>
        <v>0</v>
      </c>
      <c r="AB13" s="18">
        <f t="shared" si="21"/>
        <v>0</v>
      </c>
      <c r="AC13" s="12">
        <f t="shared" si="21"/>
        <v>0</v>
      </c>
      <c r="AD13" s="18">
        <f t="shared" ref="AD13:AM13" si="22">SUM(AD9:AD12)</f>
        <v>0</v>
      </c>
      <c r="AE13" s="18">
        <f t="shared" si="22"/>
        <v>0</v>
      </c>
      <c r="AF13" s="18">
        <f t="shared" si="22"/>
        <v>0</v>
      </c>
      <c r="AG13" s="18">
        <f t="shared" si="22"/>
        <v>0</v>
      </c>
      <c r="AH13" s="18">
        <f t="shared" si="22"/>
        <v>0</v>
      </c>
      <c r="AI13" s="123">
        <f t="shared" si="22"/>
        <v>0</v>
      </c>
      <c r="AJ13" s="18">
        <f t="shared" si="22"/>
        <v>0</v>
      </c>
      <c r="AK13" s="18">
        <f t="shared" si="22"/>
        <v>0</v>
      </c>
      <c r="AL13" s="18">
        <f t="shared" si="22"/>
        <v>0</v>
      </c>
      <c r="AM13" s="12">
        <f t="shared" si="22"/>
        <v>0</v>
      </c>
    </row>
    <row r="14" spans="1:41" x14ac:dyDescent="0.2">
      <c r="A14" s="28"/>
      <c r="B14" s="19"/>
      <c r="C14" s="9"/>
      <c r="D14" s="123"/>
      <c r="E14" s="18"/>
      <c r="F14" s="18"/>
      <c r="G14" s="18"/>
      <c r="H14" s="18"/>
      <c r="I14" s="12"/>
      <c r="J14" s="18"/>
      <c r="K14" s="18"/>
      <c r="L14" s="18"/>
      <c r="M14" s="18"/>
      <c r="N14" s="18"/>
      <c r="O14" s="123"/>
      <c r="P14" s="18"/>
      <c r="Q14" s="18"/>
      <c r="R14" s="18"/>
      <c r="S14" s="12"/>
      <c r="T14" s="18"/>
      <c r="U14" s="18"/>
      <c r="V14" s="18"/>
      <c r="W14" s="18"/>
      <c r="X14" s="18"/>
      <c r="Y14" s="123"/>
      <c r="Z14" s="18"/>
      <c r="AA14" s="18"/>
      <c r="AB14" s="18"/>
      <c r="AC14" s="12"/>
      <c r="AD14" s="18"/>
      <c r="AE14" s="18"/>
      <c r="AF14" s="18"/>
      <c r="AG14" s="18"/>
      <c r="AH14" s="18"/>
      <c r="AI14" s="123"/>
      <c r="AJ14" s="18"/>
      <c r="AK14" s="18"/>
      <c r="AL14" s="18"/>
      <c r="AM14" s="12"/>
    </row>
    <row r="15" spans="1:41" x14ac:dyDescent="0.2">
      <c r="A15" s="30" t="s">
        <v>61</v>
      </c>
      <c r="B15" s="31" t="s">
        <v>53</v>
      </c>
      <c r="C15" s="32" t="s">
        <v>62</v>
      </c>
      <c r="D15" s="124">
        <f>D6*D3</f>
        <v>0</v>
      </c>
      <c r="E15" s="33">
        <f t="shared" ref="E15:S15" si="23">E6*E3</f>
        <v>0</v>
      </c>
      <c r="F15" s="33">
        <f t="shared" si="23"/>
        <v>0</v>
      </c>
      <c r="G15" s="33">
        <f t="shared" si="23"/>
        <v>0</v>
      </c>
      <c r="H15" s="33">
        <f t="shared" si="23"/>
        <v>0</v>
      </c>
      <c r="I15" s="34">
        <f t="shared" si="23"/>
        <v>0</v>
      </c>
      <c r="J15" s="33">
        <f t="shared" si="23"/>
        <v>0</v>
      </c>
      <c r="K15" s="33">
        <f t="shared" si="23"/>
        <v>0</v>
      </c>
      <c r="L15" s="33">
        <f t="shared" si="23"/>
        <v>0</v>
      </c>
      <c r="M15" s="33">
        <f t="shared" si="23"/>
        <v>0</v>
      </c>
      <c r="N15" s="33">
        <f t="shared" si="23"/>
        <v>0</v>
      </c>
      <c r="O15" s="124">
        <f t="shared" si="23"/>
        <v>0</v>
      </c>
      <c r="P15" s="33">
        <f t="shared" si="23"/>
        <v>0</v>
      </c>
      <c r="Q15" s="33">
        <f t="shared" si="23"/>
        <v>0</v>
      </c>
      <c r="R15" s="33">
        <f t="shared" si="23"/>
        <v>0</v>
      </c>
      <c r="S15" s="34">
        <f t="shared" si="23"/>
        <v>0</v>
      </c>
      <c r="T15" s="33">
        <f t="shared" ref="T15:AC15" si="24">T6*T3</f>
        <v>0</v>
      </c>
      <c r="U15" s="33">
        <f t="shared" si="24"/>
        <v>0</v>
      </c>
      <c r="V15" s="33">
        <f t="shared" si="24"/>
        <v>0</v>
      </c>
      <c r="W15" s="33">
        <f t="shared" si="24"/>
        <v>0</v>
      </c>
      <c r="X15" s="33">
        <f t="shared" si="24"/>
        <v>0</v>
      </c>
      <c r="Y15" s="124">
        <f t="shared" si="24"/>
        <v>0</v>
      </c>
      <c r="Z15" s="33">
        <f t="shared" si="24"/>
        <v>0</v>
      </c>
      <c r="AA15" s="33">
        <f t="shared" si="24"/>
        <v>0</v>
      </c>
      <c r="AB15" s="33">
        <f t="shared" si="24"/>
        <v>0</v>
      </c>
      <c r="AC15" s="34">
        <f t="shared" si="24"/>
        <v>0</v>
      </c>
      <c r="AD15" s="33">
        <f t="shared" ref="AD15:AM15" si="25">AD6*AD3</f>
        <v>0</v>
      </c>
      <c r="AE15" s="33">
        <f t="shared" si="25"/>
        <v>0</v>
      </c>
      <c r="AF15" s="33">
        <f t="shared" si="25"/>
        <v>0</v>
      </c>
      <c r="AG15" s="33">
        <f t="shared" si="25"/>
        <v>0</v>
      </c>
      <c r="AH15" s="33">
        <f t="shared" si="25"/>
        <v>0</v>
      </c>
      <c r="AI15" s="124">
        <f t="shared" si="25"/>
        <v>0</v>
      </c>
      <c r="AJ15" s="33">
        <f t="shared" si="25"/>
        <v>0</v>
      </c>
      <c r="AK15" s="33">
        <f t="shared" si="25"/>
        <v>0</v>
      </c>
      <c r="AL15" s="33">
        <f t="shared" si="25"/>
        <v>0</v>
      </c>
      <c r="AM15" s="34">
        <f t="shared" si="25"/>
        <v>0</v>
      </c>
    </row>
    <row r="16" spans="1:41" x14ac:dyDescent="0.2">
      <c r="A16" s="5" t="s">
        <v>135</v>
      </c>
      <c r="B16" s="4" t="s">
        <v>136</v>
      </c>
      <c r="C16" s="4" t="s">
        <v>137</v>
      </c>
      <c r="D16" s="6">
        <v>0</v>
      </c>
      <c r="E16" s="6">
        <f>IF(D16+'2. CALCUL TAUX OCTROI CV'!$D$10&lt;='2. CALCUL TAUX OCTROI CV'!$D$26,D16+'2. CALCUL TAUX OCTROI CV'!$D$10,'2. CALCUL TAUX OCTROI CV'!$D$10)</f>
        <v>0</v>
      </c>
      <c r="F16" s="6">
        <f>IF(E16+'2. CALCUL TAUX OCTROI CV'!$D$10&lt;='2. CALCUL TAUX OCTROI CV'!$D$26,E16+'2. CALCUL TAUX OCTROI CV'!$D$10,'2. CALCUL TAUX OCTROI CV'!$D$10)</f>
        <v>0</v>
      </c>
      <c r="G16" s="6">
        <f>IF(F16+'2. CALCUL TAUX OCTROI CV'!$D$10&lt;='2. CALCUL TAUX OCTROI CV'!$D$26,F16+'2. CALCUL TAUX OCTROI CV'!$D$10,'2. CALCUL TAUX OCTROI CV'!$D$10)</f>
        <v>0</v>
      </c>
      <c r="H16" s="6">
        <f>IF(G16+'2. CALCUL TAUX OCTROI CV'!$D$10&lt;='2. CALCUL TAUX OCTROI CV'!$D$26,G16+'2. CALCUL TAUX OCTROI CV'!$D$10,'2. CALCUL TAUX OCTROI CV'!$D$10)</f>
        <v>0</v>
      </c>
      <c r="I16" s="6">
        <f>IF(H16+'2. CALCUL TAUX OCTROI CV'!$D$10&lt;='2. CALCUL TAUX OCTROI CV'!$D$26,H16+'2. CALCUL TAUX OCTROI CV'!$D$10,'2. CALCUL TAUX OCTROI CV'!$D$10)</f>
        <v>0</v>
      </c>
      <c r="J16" s="6">
        <f>IF(I16+'2. CALCUL TAUX OCTROI CV'!$D$10&lt;='2. CALCUL TAUX OCTROI CV'!$D$26,I16+'2. CALCUL TAUX OCTROI CV'!$D$10,'2. CALCUL TAUX OCTROI CV'!$D$10)</f>
        <v>0</v>
      </c>
      <c r="K16" s="6">
        <f>IF(J16+'2. CALCUL TAUX OCTROI CV'!$D$10&lt;='2. CALCUL TAUX OCTROI CV'!$D$26,J16+'2. CALCUL TAUX OCTROI CV'!$D$10,'2. CALCUL TAUX OCTROI CV'!$D$10)</f>
        <v>0</v>
      </c>
      <c r="L16" s="6">
        <f>IF(K16+'2. CALCUL TAUX OCTROI CV'!$D$10&lt;='2. CALCUL TAUX OCTROI CV'!$D$26,K16+'2. CALCUL TAUX OCTROI CV'!$D$10,'2. CALCUL TAUX OCTROI CV'!$D$10)</f>
        <v>0</v>
      </c>
      <c r="M16" s="6">
        <f>IF(L16+'2. CALCUL TAUX OCTROI CV'!$D$10&lt;='2. CALCUL TAUX OCTROI CV'!$D$26,L16+'2. CALCUL TAUX OCTROI CV'!$D$10,'2. CALCUL TAUX OCTROI CV'!$D$10)</f>
        <v>0</v>
      </c>
      <c r="N16" s="6">
        <f>IF(M16+'2. CALCUL TAUX OCTROI CV'!$D$10&lt;='2. CALCUL TAUX OCTROI CV'!$D$26,M16+'2. CALCUL TAUX OCTROI CV'!$D$10,'2. CALCUL TAUX OCTROI CV'!$D$10)</f>
        <v>0</v>
      </c>
      <c r="O16" s="6">
        <f>IF(N16+'2. CALCUL TAUX OCTROI CV'!$D$10&lt;='2. CALCUL TAUX OCTROI CV'!$D$26,N16+'2. CALCUL TAUX OCTROI CV'!$D$10,'2. CALCUL TAUX OCTROI CV'!$D$10)</f>
        <v>0</v>
      </c>
      <c r="P16" s="6">
        <f>IF(O16+'2. CALCUL TAUX OCTROI CV'!$D$10&lt;='2. CALCUL TAUX OCTROI CV'!$D$26,O16+'2. CALCUL TAUX OCTROI CV'!$D$10,'2. CALCUL TAUX OCTROI CV'!$D$10)</f>
        <v>0</v>
      </c>
      <c r="Q16" s="6">
        <f>IF(P16+'2. CALCUL TAUX OCTROI CV'!$D$10&lt;='2. CALCUL TAUX OCTROI CV'!$D$26,P16+'2. CALCUL TAUX OCTROI CV'!$D$10,'2. CALCUL TAUX OCTROI CV'!$D$10)</f>
        <v>0</v>
      </c>
      <c r="R16" s="6">
        <f>IF(Q16+'2. CALCUL TAUX OCTROI CV'!$D$10&lt;='2. CALCUL TAUX OCTROI CV'!$D$26,Q16+'2. CALCUL TAUX OCTROI CV'!$D$10,'2. CALCUL TAUX OCTROI CV'!$D$10)</f>
        <v>0</v>
      </c>
      <c r="S16" s="6">
        <f>IF(R16+'2. CALCUL TAUX OCTROI CV'!$D$10&lt;='2. CALCUL TAUX OCTROI CV'!$D$26,R16+'2. CALCUL TAUX OCTROI CV'!$D$10,'2. CALCUL TAUX OCTROI CV'!$D$10)</f>
        <v>0</v>
      </c>
      <c r="T16" s="6">
        <f>IF(S16+'2. CALCUL TAUX OCTROI CV'!$D$10&lt;='2. CALCUL TAUX OCTROI CV'!$D$26,S16+'2. CALCUL TAUX OCTROI CV'!$D$10,'2. CALCUL TAUX OCTROI CV'!$D$10)</f>
        <v>0</v>
      </c>
      <c r="U16" s="6">
        <f>IF(T16+'2. CALCUL TAUX OCTROI CV'!$D$10&lt;='2. CALCUL TAUX OCTROI CV'!$D$26,T16+'2. CALCUL TAUX OCTROI CV'!$D$10,'2. CALCUL TAUX OCTROI CV'!$D$10)</f>
        <v>0</v>
      </c>
      <c r="V16" s="6">
        <f>IF(U16+'2. CALCUL TAUX OCTROI CV'!$D$10&lt;='2. CALCUL TAUX OCTROI CV'!$D$26,U16+'2. CALCUL TAUX OCTROI CV'!$D$10,'2. CALCUL TAUX OCTROI CV'!$D$10)</f>
        <v>0</v>
      </c>
      <c r="W16" s="6">
        <f>IF(V16+'2. CALCUL TAUX OCTROI CV'!$D$10&lt;='2. CALCUL TAUX OCTROI CV'!$D$26,V16+'2. CALCUL TAUX OCTROI CV'!$D$10,'2. CALCUL TAUX OCTROI CV'!$D$10)</f>
        <v>0</v>
      </c>
      <c r="X16" s="6">
        <f>IF(W16+'2. CALCUL TAUX OCTROI CV'!$D$10&lt;='2. CALCUL TAUX OCTROI CV'!$D$26,W16+'2. CALCUL TAUX OCTROI CV'!$D$10,'2. CALCUL TAUX OCTROI CV'!$D$10)</f>
        <v>0</v>
      </c>
      <c r="Y16" s="6">
        <f>IF(X16+'2. CALCUL TAUX OCTROI CV'!$D$10&lt;='2. CALCUL TAUX OCTROI CV'!$D$26,X16+'2. CALCUL TAUX OCTROI CV'!$D$10,'2. CALCUL TAUX OCTROI CV'!$D$10)</f>
        <v>0</v>
      </c>
      <c r="Z16" s="6">
        <f>IF(Y16+'2. CALCUL TAUX OCTROI CV'!$D$10&lt;='2. CALCUL TAUX OCTROI CV'!$D$26,Y16+'2. CALCUL TAUX OCTROI CV'!$D$10,'2. CALCUL TAUX OCTROI CV'!$D$10)</f>
        <v>0</v>
      </c>
      <c r="AA16" s="6">
        <f>IF(Z16+'2. CALCUL TAUX OCTROI CV'!$D$10&lt;='2. CALCUL TAUX OCTROI CV'!$D$26,Z16+'2. CALCUL TAUX OCTROI CV'!$D$10,'2. CALCUL TAUX OCTROI CV'!$D$10)</f>
        <v>0</v>
      </c>
      <c r="AB16" s="6">
        <f>IF(AA16+'2. CALCUL TAUX OCTROI CV'!$D$10&lt;='2. CALCUL TAUX OCTROI CV'!$D$26,AA16+'2. CALCUL TAUX OCTROI CV'!$D$10,'2. CALCUL TAUX OCTROI CV'!$D$10)</f>
        <v>0</v>
      </c>
      <c r="AC16" s="6">
        <f>IF(AB16+'2. CALCUL TAUX OCTROI CV'!$D$10&lt;='2. CALCUL TAUX OCTROI CV'!$D$26,AB16+'2. CALCUL TAUX OCTROI CV'!$D$10,'2. CALCUL TAUX OCTROI CV'!$D$10)</f>
        <v>0</v>
      </c>
      <c r="AD16" s="6">
        <f>IF(AC16+'2. CALCUL TAUX OCTROI CV'!$D$10&lt;='2. CALCUL TAUX OCTROI CV'!$D$26,AC16+'2. CALCUL TAUX OCTROI CV'!$D$10,'2. CALCUL TAUX OCTROI CV'!$D$10)</f>
        <v>0</v>
      </c>
      <c r="AE16" s="6">
        <f>IF(AD16+'2. CALCUL TAUX OCTROI CV'!$D$10&lt;='2. CALCUL TAUX OCTROI CV'!$D$26,AD16+'2. CALCUL TAUX OCTROI CV'!$D$10,'2. CALCUL TAUX OCTROI CV'!$D$10)</f>
        <v>0</v>
      </c>
      <c r="AF16" s="6">
        <f>IF(AE16+'2. CALCUL TAUX OCTROI CV'!$D$10&lt;='2. CALCUL TAUX OCTROI CV'!$D$26,AE16+'2. CALCUL TAUX OCTROI CV'!$D$10,'2. CALCUL TAUX OCTROI CV'!$D$10)</f>
        <v>0</v>
      </c>
      <c r="AG16" s="6">
        <f>IF(AF16+'2. CALCUL TAUX OCTROI CV'!$D$10&lt;='2. CALCUL TAUX OCTROI CV'!$D$26,AF16+'2. CALCUL TAUX OCTROI CV'!$D$10,'2. CALCUL TAUX OCTROI CV'!$D$10)</f>
        <v>0</v>
      </c>
      <c r="AH16" s="6">
        <f>IF(AG16+'2. CALCUL TAUX OCTROI CV'!$D$10&lt;='2. CALCUL TAUX OCTROI CV'!$D$26,AG16+'2. CALCUL TAUX OCTROI CV'!$D$10,'2. CALCUL TAUX OCTROI CV'!$D$10)</f>
        <v>0</v>
      </c>
      <c r="AI16" s="6">
        <f>IF(AH16+'2. CALCUL TAUX OCTROI CV'!$D$10&lt;='2. CALCUL TAUX OCTROI CV'!$D$26,AH16+'2. CALCUL TAUX OCTROI CV'!$D$10,'2. CALCUL TAUX OCTROI CV'!$D$10)</f>
        <v>0</v>
      </c>
      <c r="AJ16" s="6">
        <f>IF(AI16+'2. CALCUL TAUX OCTROI CV'!$D$10&lt;='2. CALCUL TAUX OCTROI CV'!$D$26,AI16+'2. CALCUL TAUX OCTROI CV'!$D$10,'2. CALCUL TAUX OCTROI CV'!$D$10)</f>
        <v>0</v>
      </c>
      <c r="AK16" s="6">
        <f>IF(AJ16+'2. CALCUL TAUX OCTROI CV'!$D$10&lt;='2. CALCUL TAUX OCTROI CV'!$D$26,AJ16+'2. CALCUL TAUX OCTROI CV'!$D$10,'2. CALCUL TAUX OCTROI CV'!$D$10)</f>
        <v>0</v>
      </c>
      <c r="AL16" s="6">
        <f>IF(AK16+'2. CALCUL TAUX OCTROI CV'!$D$10&lt;='2. CALCUL TAUX OCTROI CV'!$D$26,AK16+'2. CALCUL TAUX OCTROI CV'!$D$10,'2. CALCUL TAUX OCTROI CV'!$D$10)</f>
        <v>0</v>
      </c>
      <c r="AM16" s="6">
        <f>IF(AL16+'2. CALCUL TAUX OCTROI CV'!$D$10&lt;='2. CALCUL TAUX OCTROI CV'!$D$26,AL16+'2. CALCUL TAUX OCTROI CV'!$D$10,'2. CALCUL TAUX OCTROI CV'!$D$10)</f>
        <v>0</v>
      </c>
    </row>
    <row r="17" spans="1:40" x14ac:dyDescent="0.2">
      <c r="A17" s="5"/>
      <c r="D17" s="6"/>
      <c r="E17" s="6"/>
      <c r="F17" s="6"/>
      <c r="G17" s="6"/>
      <c r="H17" s="6"/>
      <c r="I17" s="18"/>
      <c r="J17" s="6"/>
      <c r="K17" s="6"/>
      <c r="L17" s="6"/>
      <c r="M17" s="6"/>
      <c r="N17" s="18"/>
      <c r="O17" s="6"/>
      <c r="P17" s="6"/>
      <c r="Q17" s="6"/>
      <c r="R17" s="6"/>
      <c r="S17" s="18"/>
      <c r="T17" s="6"/>
      <c r="U17" s="6"/>
      <c r="V17" s="6"/>
      <c r="W17" s="6"/>
      <c r="X17" s="18"/>
      <c r="Y17" s="6"/>
      <c r="Z17" s="6"/>
      <c r="AA17" s="6"/>
      <c r="AB17" s="6"/>
      <c r="AC17" s="18"/>
    </row>
    <row r="18" spans="1:40" x14ac:dyDescent="0.2">
      <c r="D18" s="6"/>
      <c r="E18" s="6"/>
      <c r="F18" s="8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18"/>
      <c r="T18" s="6"/>
      <c r="U18" s="6"/>
      <c r="V18" s="6"/>
      <c r="W18" s="6"/>
      <c r="X18" s="18"/>
      <c r="Y18" s="6"/>
      <c r="Z18" s="6"/>
      <c r="AA18" s="6"/>
      <c r="AB18" s="6"/>
      <c r="AC18" s="18"/>
    </row>
    <row r="19" spans="1:40" s="2" customFormat="1" x14ac:dyDescent="0.2">
      <c r="A19" s="35" t="s">
        <v>86</v>
      </c>
      <c r="B19" s="25" t="s">
        <v>15</v>
      </c>
      <c r="C19" s="26" t="s">
        <v>18</v>
      </c>
      <c r="D19" s="24">
        <v>0</v>
      </c>
      <c r="E19" s="25">
        <v>1</v>
      </c>
      <c r="F19" s="25">
        <v>2</v>
      </c>
      <c r="G19" s="25">
        <v>3</v>
      </c>
      <c r="H19" s="25">
        <v>4</v>
      </c>
      <c r="I19" s="26">
        <v>5</v>
      </c>
      <c r="J19" s="25">
        <f>I19+1</f>
        <v>6</v>
      </c>
      <c r="K19" s="25">
        <f t="shared" ref="K19:R19" si="26">J19+1</f>
        <v>7</v>
      </c>
      <c r="L19" s="25">
        <f t="shared" si="26"/>
        <v>8</v>
      </c>
      <c r="M19" s="25">
        <f t="shared" si="26"/>
        <v>9</v>
      </c>
      <c r="N19" s="26">
        <f t="shared" si="26"/>
        <v>10</v>
      </c>
      <c r="O19" s="25">
        <f t="shared" si="26"/>
        <v>11</v>
      </c>
      <c r="P19" s="25">
        <f t="shared" si="26"/>
        <v>12</v>
      </c>
      <c r="Q19" s="25">
        <f t="shared" si="26"/>
        <v>13</v>
      </c>
      <c r="R19" s="25">
        <f t="shared" si="26"/>
        <v>14</v>
      </c>
      <c r="S19" s="36">
        <v>15</v>
      </c>
      <c r="T19" s="37">
        <f>S19+1</f>
        <v>16</v>
      </c>
      <c r="U19" s="37">
        <f t="shared" ref="U19:W19" si="27">T19+1</f>
        <v>17</v>
      </c>
      <c r="V19" s="37">
        <f t="shared" si="27"/>
        <v>18</v>
      </c>
      <c r="W19" s="37">
        <f t="shared" si="27"/>
        <v>19</v>
      </c>
      <c r="X19" s="36">
        <f>W19+1</f>
        <v>20</v>
      </c>
      <c r="Y19" s="37">
        <f t="shared" ref="Y19:AC19" si="28">X19+1</f>
        <v>21</v>
      </c>
      <c r="Z19" s="37">
        <f t="shared" si="28"/>
        <v>22</v>
      </c>
      <c r="AA19" s="37">
        <f t="shared" si="28"/>
        <v>23</v>
      </c>
      <c r="AB19" s="37">
        <f t="shared" si="28"/>
        <v>24</v>
      </c>
      <c r="AC19" s="36">
        <f t="shared" si="28"/>
        <v>25</v>
      </c>
      <c r="AD19" s="37">
        <f t="shared" ref="AD19" si="29">AC19+1</f>
        <v>26</v>
      </c>
      <c r="AE19" s="37">
        <f t="shared" ref="AE19" si="30">AD19+1</f>
        <v>27</v>
      </c>
      <c r="AF19" s="37">
        <f t="shared" ref="AF19" si="31">AE19+1</f>
        <v>28</v>
      </c>
      <c r="AG19" s="37">
        <f t="shared" ref="AG19" si="32">AF19+1</f>
        <v>29</v>
      </c>
      <c r="AH19" s="36">
        <f t="shared" ref="AH19" si="33">AG19+1</f>
        <v>30</v>
      </c>
      <c r="AI19" s="37">
        <f t="shared" ref="AI19" si="34">AH19+1</f>
        <v>31</v>
      </c>
      <c r="AJ19" s="37">
        <f t="shared" ref="AJ19" si="35">AI19+1</f>
        <v>32</v>
      </c>
      <c r="AK19" s="37">
        <f t="shared" ref="AK19" si="36">AJ19+1</f>
        <v>33</v>
      </c>
      <c r="AL19" s="37">
        <f t="shared" ref="AL19" si="37">AK19+1</f>
        <v>34</v>
      </c>
      <c r="AM19" s="36">
        <f t="shared" ref="AM19" si="38">AL19+1</f>
        <v>35</v>
      </c>
      <c r="AN19" s="1"/>
    </row>
    <row r="20" spans="1:40" x14ac:dyDescent="0.2">
      <c r="A20" s="28" t="s">
        <v>47</v>
      </c>
      <c r="B20" s="19" t="s">
        <v>48</v>
      </c>
      <c r="C20" s="9" t="s">
        <v>4</v>
      </c>
      <c r="D20" s="130">
        <v>1</v>
      </c>
      <c r="E20" s="38">
        <f>SUM($E3:E3)</f>
        <v>1</v>
      </c>
      <c r="F20" s="38">
        <f>SUM($E3:F3)</f>
        <v>2</v>
      </c>
      <c r="G20" s="38">
        <f>SUM($E3:G3)</f>
        <v>3</v>
      </c>
      <c r="H20" s="38">
        <f>SUM($E3:H3)</f>
        <v>4</v>
      </c>
      <c r="I20" s="21">
        <f>SUM($E3:I3)</f>
        <v>5</v>
      </c>
      <c r="J20" s="38">
        <f>SUM($E3:J3)</f>
        <v>6</v>
      </c>
      <c r="K20" s="38">
        <f>SUM($E3:K3)</f>
        <v>7</v>
      </c>
      <c r="L20" s="38">
        <f>SUM($E3:L3)</f>
        <v>8</v>
      </c>
      <c r="M20" s="38">
        <f>SUM($E3:M3)</f>
        <v>9</v>
      </c>
      <c r="N20" s="21">
        <f>SUM($E3:N3)</f>
        <v>10</v>
      </c>
      <c r="O20" s="38">
        <f>SUM($E3:O3)</f>
        <v>11</v>
      </c>
      <c r="P20" s="38">
        <f>SUM($E3:P3)</f>
        <v>12</v>
      </c>
      <c r="Q20" s="38">
        <f>SUM($E3:Q3)</f>
        <v>13</v>
      </c>
      <c r="R20" s="38">
        <f>SUM($E3:R3)</f>
        <v>14</v>
      </c>
      <c r="S20" s="21">
        <f>SUM($E3:S3)</f>
        <v>15</v>
      </c>
      <c r="T20" s="38">
        <f>SUM($E3:T3)</f>
        <v>16</v>
      </c>
      <c r="U20" s="38">
        <f>SUM($E3:U3)</f>
        <v>17</v>
      </c>
      <c r="V20" s="38">
        <f>SUM($E3:V3)</f>
        <v>18</v>
      </c>
      <c r="W20" s="38">
        <f>SUM($E3:W3)</f>
        <v>19</v>
      </c>
      <c r="X20" s="21">
        <f>SUM($E3:X3)</f>
        <v>20</v>
      </c>
      <c r="Y20" s="38">
        <f>SUM($E3:Y3)</f>
        <v>21</v>
      </c>
      <c r="Z20" s="38">
        <f>SUM($E3:Z3)</f>
        <v>22</v>
      </c>
      <c r="AA20" s="38">
        <f>SUM($E3:AA3)</f>
        <v>23</v>
      </c>
      <c r="AB20" s="38">
        <f>SUM($E3:AB3)</f>
        <v>24</v>
      </c>
      <c r="AC20" s="21">
        <f>SUM($E3:AC3)</f>
        <v>25</v>
      </c>
      <c r="AD20" s="38">
        <f>SUM($E3:AD3)</f>
        <v>26</v>
      </c>
      <c r="AE20" s="38">
        <f>SUM($E3:AE3)</f>
        <v>27</v>
      </c>
      <c r="AF20" s="38">
        <f>SUM($E3:AF3)</f>
        <v>28</v>
      </c>
      <c r="AG20" s="38">
        <f>SUM($E3:AG3)</f>
        <v>29</v>
      </c>
      <c r="AH20" s="21">
        <f>SUM($E3:AH3)</f>
        <v>30</v>
      </c>
      <c r="AI20" s="38">
        <f>SUM($E3:AI3)</f>
        <v>31</v>
      </c>
      <c r="AJ20" s="38">
        <f>SUM($E3:AJ3)</f>
        <v>32</v>
      </c>
      <c r="AK20" s="38">
        <f>SUM($E3:AK3)</f>
        <v>33</v>
      </c>
      <c r="AL20" s="38">
        <f>SUM($E3:AL3)</f>
        <v>34</v>
      </c>
      <c r="AM20" s="21">
        <f>SUM($E3:AM3)</f>
        <v>35</v>
      </c>
    </row>
    <row r="21" spans="1:40" x14ac:dyDescent="0.2">
      <c r="A21" s="28"/>
      <c r="B21" s="19"/>
      <c r="C21" s="9"/>
      <c r="D21" s="131"/>
      <c r="E21" s="19"/>
      <c r="F21" s="19"/>
      <c r="G21" s="19"/>
      <c r="H21" s="19"/>
      <c r="I21" s="9"/>
      <c r="J21" s="19"/>
      <c r="K21" s="19"/>
      <c r="L21" s="19"/>
      <c r="M21" s="19"/>
      <c r="N21" s="9"/>
      <c r="O21" s="19"/>
      <c r="P21" s="19"/>
      <c r="Q21" s="19"/>
      <c r="R21" s="19"/>
      <c r="S21" s="21"/>
      <c r="T21" s="38"/>
      <c r="U21" s="38"/>
      <c r="V21" s="38"/>
      <c r="W21" s="38"/>
      <c r="X21" s="21"/>
      <c r="Y21" s="38"/>
      <c r="Z21" s="38"/>
      <c r="AA21" s="38"/>
      <c r="AB21" s="38"/>
      <c r="AC21" s="21"/>
      <c r="AD21" s="38"/>
      <c r="AE21" s="38"/>
      <c r="AF21" s="38"/>
      <c r="AG21" s="38"/>
      <c r="AH21" s="21"/>
      <c r="AI21" s="38"/>
      <c r="AJ21" s="38"/>
      <c r="AK21" s="38"/>
      <c r="AL21" s="38"/>
      <c r="AM21" s="21"/>
    </row>
    <row r="22" spans="1:40" x14ac:dyDescent="0.2">
      <c r="A22" s="28" t="s">
        <v>56</v>
      </c>
      <c r="B22" s="19" t="s">
        <v>58</v>
      </c>
      <c r="C22" s="9" t="s">
        <v>60</v>
      </c>
      <c r="D22" s="123">
        <f>IFERROR(D23/'2. CALCUL TAUX OCTROI CV'!$D$11,0)</f>
        <v>0</v>
      </c>
      <c r="E22" s="18">
        <f>IFERROR(E23/'2. CALCUL TAUX OCTROI CV'!$D$11,0)</f>
        <v>0</v>
      </c>
      <c r="F22" s="18">
        <f>IFERROR(F23/'2. CALCUL TAUX OCTROI CV'!$D$11,0)</f>
        <v>0</v>
      </c>
      <c r="G22" s="18">
        <f>IFERROR(G23/'2. CALCUL TAUX OCTROI CV'!$D$11,0)</f>
        <v>0</v>
      </c>
      <c r="H22" s="18">
        <f>IFERROR(H23/'2. CALCUL TAUX OCTROI CV'!$D$11,0)</f>
        <v>0</v>
      </c>
      <c r="I22" s="12">
        <f>IFERROR(I23/'2. CALCUL TAUX OCTROI CV'!$D$11,0)</f>
        <v>0</v>
      </c>
      <c r="J22" s="18">
        <f>IFERROR(J23/'2. CALCUL TAUX OCTROI CV'!$D$11,0)</f>
        <v>0</v>
      </c>
      <c r="K22" s="18">
        <f>IFERROR(K23/'2. CALCUL TAUX OCTROI CV'!$D$11,0)</f>
        <v>0</v>
      </c>
      <c r="L22" s="18">
        <f>IFERROR(L23/'2. CALCUL TAUX OCTROI CV'!$D$11,0)</f>
        <v>0</v>
      </c>
      <c r="M22" s="18">
        <f>IFERROR(M23/'2. CALCUL TAUX OCTROI CV'!$D$11,0)</f>
        <v>0</v>
      </c>
      <c r="N22" s="12">
        <f>IFERROR(N23/'2. CALCUL TAUX OCTROI CV'!$D$11,0)</f>
        <v>0</v>
      </c>
      <c r="O22" s="18">
        <f>IFERROR(O23/'2. CALCUL TAUX OCTROI CV'!$D$11,0)</f>
        <v>0</v>
      </c>
      <c r="P22" s="18">
        <f>IFERROR(P23/'2. CALCUL TAUX OCTROI CV'!$D$11,0)</f>
        <v>0</v>
      </c>
      <c r="Q22" s="18">
        <f>IFERROR(Q23/'2. CALCUL TAUX OCTROI CV'!$D$11,0)</f>
        <v>0</v>
      </c>
      <c r="R22" s="18">
        <f>IFERROR(R23/'2. CALCUL TAUX OCTROI CV'!$D$11,0)</f>
        <v>0</v>
      </c>
      <c r="S22" s="12">
        <f>IFERROR(S23/'2. CALCUL TAUX OCTROI CV'!$D$11,0)</f>
        <v>0</v>
      </c>
      <c r="T22" s="18">
        <f>IFERROR(T23/'2. CALCUL TAUX OCTROI CV'!$D$11,0)</f>
        <v>0</v>
      </c>
      <c r="U22" s="18">
        <f>IFERROR(U23/'2. CALCUL TAUX OCTROI CV'!$D$11,0)</f>
        <v>0</v>
      </c>
      <c r="V22" s="18">
        <f>IFERROR(V23/'2. CALCUL TAUX OCTROI CV'!$D$11,0)</f>
        <v>0</v>
      </c>
      <c r="W22" s="18">
        <f>IFERROR(W23/'2. CALCUL TAUX OCTROI CV'!$D$11,0)</f>
        <v>0</v>
      </c>
      <c r="X22" s="12">
        <f>IFERROR(X23/'2. CALCUL TAUX OCTROI CV'!$D$11,0)</f>
        <v>0</v>
      </c>
      <c r="Y22" s="18">
        <f>IFERROR(Y23/'2. CALCUL TAUX OCTROI CV'!$D$11,0)</f>
        <v>0</v>
      </c>
      <c r="Z22" s="18">
        <f>IFERROR(Z23/'2. CALCUL TAUX OCTROI CV'!$D$11,0)</f>
        <v>0</v>
      </c>
      <c r="AA22" s="18">
        <f>IFERROR(AA23/'2. CALCUL TAUX OCTROI CV'!$D$11,0)</f>
        <v>0</v>
      </c>
      <c r="AB22" s="18">
        <f>IFERROR(AB23/'2. CALCUL TAUX OCTROI CV'!$D$11,0)</f>
        <v>0</v>
      </c>
      <c r="AC22" s="12">
        <f>IFERROR(AC23/'2. CALCUL TAUX OCTROI CV'!$D$11,0)</f>
        <v>0</v>
      </c>
      <c r="AD22" s="18">
        <f>IFERROR(AD23/'2. CALCUL TAUX OCTROI CV'!$D$11,0)</f>
        <v>0</v>
      </c>
      <c r="AE22" s="18">
        <f>IFERROR(AE23/'2. CALCUL TAUX OCTROI CV'!$D$11,0)</f>
        <v>0</v>
      </c>
      <c r="AF22" s="18">
        <f>IFERROR(AF23/'2. CALCUL TAUX OCTROI CV'!$D$11,0)</f>
        <v>0</v>
      </c>
      <c r="AG22" s="18">
        <f>IFERROR(AG23/'2. CALCUL TAUX OCTROI CV'!$D$11,0)</f>
        <v>0</v>
      </c>
      <c r="AH22" s="12">
        <f>IFERROR(AH23/'2. CALCUL TAUX OCTROI CV'!$D$11,0)</f>
        <v>0</v>
      </c>
      <c r="AI22" s="18">
        <f>IFERROR(AI23/'2. CALCUL TAUX OCTROI CV'!$D$11,0)</f>
        <v>0</v>
      </c>
      <c r="AJ22" s="18">
        <f>IFERROR(AJ23/'2. CALCUL TAUX OCTROI CV'!$D$11,0)</f>
        <v>0</v>
      </c>
      <c r="AK22" s="18">
        <f>IFERROR(AK23/'2. CALCUL TAUX OCTROI CV'!$D$11,0)</f>
        <v>0</v>
      </c>
      <c r="AL22" s="18">
        <f>IFERROR(AL23/'2. CALCUL TAUX OCTROI CV'!$D$11,0)</f>
        <v>0</v>
      </c>
      <c r="AM22" s="12">
        <f>IFERROR(AM23/'2. CALCUL TAUX OCTROI CV'!$D$11,0)</f>
        <v>0</v>
      </c>
    </row>
    <row r="23" spans="1:40" x14ac:dyDescent="0.2">
      <c r="A23" s="28" t="s">
        <v>51</v>
      </c>
      <c r="B23" s="19" t="s">
        <v>52</v>
      </c>
      <c r="C23" s="9" t="s">
        <v>55</v>
      </c>
      <c r="D23" s="123">
        <f>SUM($D6:D6)</f>
        <v>0</v>
      </c>
      <c r="E23" s="18">
        <f>SUM($D6:E6)</f>
        <v>0</v>
      </c>
      <c r="F23" s="18">
        <f>SUM($D6:F6)</f>
        <v>0</v>
      </c>
      <c r="G23" s="18">
        <f>SUM($D6:G6)</f>
        <v>0</v>
      </c>
      <c r="H23" s="18">
        <f>SUM($D6:H6)</f>
        <v>0</v>
      </c>
      <c r="I23" s="12">
        <f>SUM($D6:I6)</f>
        <v>0</v>
      </c>
      <c r="J23" s="18">
        <f>SUM($D6:J6)</f>
        <v>0</v>
      </c>
      <c r="K23" s="18">
        <f>SUM($D6:K6)</f>
        <v>0</v>
      </c>
      <c r="L23" s="18">
        <f>SUM($D6:L6)</f>
        <v>0</v>
      </c>
      <c r="M23" s="18">
        <f>SUM($D6:M6)</f>
        <v>0</v>
      </c>
      <c r="N23" s="12">
        <f>SUM($D6:N6)</f>
        <v>0</v>
      </c>
      <c r="O23" s="18">
        <f>SUM($D6:O6)</f>
        <v>0</v>
      </c>
      <c r="P23" s="18">
        <f>SUM($D6:P6)</f>
        <v>0</v>
      </c>
      <c r="Q23" s="18">
        <f>SUM($D6:Q6)</f>
        <v>0</v>
      </c>
      <c r="R23" s="18">
        <f>SUM($D6:R6)</f>
        <v>0</v>
      </c>
      <c r="S23" s="12">
        <f>SUM($D6:S6)</f>
        <v>0</v>
      </c>
      <c r="T23" s="18">
        <f>SUM($D6:T6)</f>
        <v>0</v>
      </c>
      <c r="U23" s="18">
        <f>SUM($D6:U6)</f>
        <v>0</v>
      </c>
      <c r="V23" s="18">
        <f>SUM($D6:V6)</f>
        <v>0</v>
      </c>
      <c r="W23" s="18">
        <f>SUM($D6:W6)</f>
        <v>0</v>
      </c>
      <c r="X23" s="12">
        <f>SUM($D6:X6)</f>
        <v>0</v>
      </c>
      <c r="Y23" s="18">
        <f>SUM($D6:Y6)</f>
        <v>0</v>
      </c>
      <c r="Z23" s="18">
        <f>SUM($D6:Z6)</f>
        <v>0</v>
      </c>
      <c r="AA23" s="18">
        <f>SUM($D6:AA6)</f>
        <v>0</v>
      </c>
      <c r="AB23" s="18">
        <f>SUM($D6:AB6)</f>
        <v>0</v>
      </c>
      <c r="AC23" s="12">
        <f>SUM($D6:AC6)</f>
        <v>0</v>
      </c>
      <c r="AD23" s="18">
        <f>SUM($D6:AD6)</f>
        <v>0</v>
      </c>
      <c r="AE23" s="18">
        <f>SUM($D6:AE6)</f>
        <v>0</v>
      </c>
      <c r="AF23" s="18">
        <f>SUM($D6:AF6)</f>
        <v>0</v>
      </c>
      <c r="AG23" s="18">
        <f>SUM($D6:AG6)</f>
        <v>0</v>
      </c>
      <c r="AH23" s="12">
        <f>SUM($D6:AH6)</f>
        <v>0</v>
      </c>
      <c r="AI23" s="18">
        <f>SUM($D6:AI6)</f>
        <v>0</v>
      </c>
      <c r="AJ23" s="18">
        <f>SUM($D6:AJ6)</f>
        <v>0</v>
      </c>
      <c r="AK23" s="18">
        <f>SUM($D6:AK6)</f>
        <v>0</v>
      </c>
      <c r="AL23" s="18">
        <f>SUM($D6:AL6)</f>
        <v>0</v>
      </c>
      <c r="AM23" s="12">
        <f>SUM($D6:AM6)</f>
        <v>0</v>
      </c>
    </row>
    <row r="24" spans="1:40" x14ac:dyDescent="0.2">
      <c r="A24" s="28" t="s">
        <v>57</v>
      </c>
      <c r="B24" s="19" t="s">
        <v>59</v>
      </c>
      <c r="C24" s="9" t="s">
        <v>54</v>
      </c>
      <c r="D24" s="123">
        <f>IFERROR('2. CALCUL TAUX OCTROI CV'!$D$12*D22,0)</f>
        <v>0</v>
      </c>
      <c r="E24" s="18">
        <f>IFERROR('2. CALCUL TAUX OCTROI CV'!$D$12*E22,0)</f>
        <v>0</v>
      </c>
      <c r="F24" s="18">
        <f>IFERROR('2. CALCUL TAUX OCTROI CV'!$D$12*F22,0)</f>
        <v>0</v>
      </c>
      <c r="G24" s="18">
        <f>IFERROR('2. CALCUL TAUX OCTROI CV'!$D$12*G22,0)</f>
        <v>0</v>
      </c>
      <c r="H24" s="18">
        <f>IFERROR('2. CALCUL TAUX OCTROI CV'!$D$12*H22,0)</f>
        <v>0</v>
      </c>
      <c r="I24" s="12">
        <f>IFERROR('2. CALCUL TAUX OCTROI CV'!$D$12*I22,0)</f>
        <v>0</v>
      </c>
      <c r="J24" s="18">
        <f>IFERROR('2. CALCUL TAUX OCTROI CV'!$D$12*J22,0)</f>
        <v>0</v>
      </c>
      <c r="K24" s="18">
        <f>IFERROR('2. CALCUL TAUX OCTROI CV'!$D$12*K22,0)</f>
        <v>0</v>
      </c>
      <c r="L24" s="18">
        <f>IFERROR('2. CALCUL TAUX OCTROI CV'!$D$12*L22,0)</f>
        <v>0</v>
      </c>
      <c r="M24" s="18">
        <f>IFERROR('2. CALCUL TAUX OCTROI CV'!$D$12*M22,0)</f>
        <v>0</v>
      </c>
      <c r="N24" s="12">
        <f>IFERROR('2. CALCUL TAUX OCTROI CV'!$D$12*N22,0)</f>
        <v>0</v>
      </c>
      <c r="O24" s="18">
        <f>IFERROR('2. CALCUL TAUX OCTROI CV'!$D$12*O22,0)</f>
        <v>0</v>
      </c>
      <c r="P24" s="18">
        <f>IFERROR('2. CALCUL TAUX OCTROI CV'!$D$12*P22,0)</f>
        <v>0</v>
      </c>
      <c r="Q24" s="18">
        <f>IFERROR('2. CALCUL TAUX OCTROI CV'!$D$12*Q22,0)</f>
        <v>0</v>
      </c>
      <c r="R24" s="18">
        <f>IFERROR('2. CALCUL TAUX OCTROI CV'!$D$12*R22,0)</f>
        <v>0</v>
      </c>
      <c r="S24" s="12">
        <f>IFERROR('2. CALCUL TAUX OCTROI CV'!$D$12*S22,0)</f>
        <v>0</v>
      </c>
      <c r="T24" s="18">
        <f>IFERROR('2. CALCUL TAUX OCTROI CV'!$D$12*T22,0)</f>
        <v>0</v>
      </c>
      <c r="U24" s="18">
        <f>IFERROR('2. CALCUL TAUX OCTROI CV'!$D$12*U22,0)</f>
        <v>0</v>
      </c>
      <c r="V24" s="18">
        <f>IFERROR('2. CALCUL TAUX OCTROI CV'!$D$12*V22,0)</f>
        <v>0</v>
      </c>
      <c r="W24" s="18">
        <f>IFERROR('2. CALCUL TAUX OCTROI CV'!$D$12*W22,0)</f>
        <v>0</v>
      </c>
      <c r="X24" s="12">
        <f>IFERROR('2. CALCUL TAUX OCTROI CV'!$D$12*X22,0)</f>
        <v>0</v>
      </c>
      <c r="Y24" s="18">
        <f>IFERROR('2. CALCUL TAUX OCTROI CV'!$D$12*Y22,0)</f>
        <v>0</v>
      </c>
      <c r="Z24" s="18">
        <f>IFERROR('2. CALCUL TAUX OCTROI CV'!$D$12*Z22,0)</f>
        <v>0</v>
      </c>
      <c r="AA24" s="18">
        <f>IFERROR('2. CALCUL TAUX OCTROI CV'!$D$12*AA22,0)</f>
        <v>0</v>
      </c>
      <c r="AB24" s="18">
        <f>IFERROR('2. CALCUL TAUX OCTROI CV'!$D$12*AB22,0)</f>
        <v>0</v>
      </c>
      <c r="AC24" s="12">
        <f>IFERROR('2. CALCUL TAUX OCTROI CV'!$D$12*AC22,0)</f>
        <v>0</v>
      </c>
      <c r="AD24" s="18">
        <f>IFERROR('2. CALCUL TAUX OCTROI CV'!$D$12*AD22,0)</f>
        <v>0</v>
      </c>
      <c r="AE24" s="18">
        <f>IFERROR('2. CALCUL TAUX OCTROI CV'!$D$12*AE22,0)</f>
        <v>0</v>
      </c>
      <c r="AF24" s="18">
        <f>IFERROR('2. CALCUL TAUX OCTROI CV'!$D$12*AF22,0)</f>
        <v>0</v>
      </c>
      <c r="AG24" s="18">
        <f>IFERROR('2. CALCUL TAUX OCTROI CV'!$D$12*AG22,0)</f>
        <v>0</v>
      </c>
      <c r="AH24" s="12">
        <f>IFERROR('2. CALCUL TAUX OCTROI CV'!$D$12*AH22,0)</f>
        <v>0</v>
      </c>
      <c r="AI24" s="18">
        <f>IFERROR('2. CALCUL TAUX OCTROI CV'!$D$12*AI22,0)</f>
        <v>0</v>
      </c>
      <c r="AJ24" s="18">
        <f>IFERROR('2. CALCUL TAUX OCTROI CV'!$D$12*AJ22,0)</f>
        <v>0</v>
      </c>
      <c r="AK24" s="18">
        <f>IFERROR('2. CALCUL TAUX OCTROI CV'!$D$12*AK22,0)</f>
        <v>0</v>
      </c>
      <c r="AL24" s="18">
        <f>IFERROR('2. CALCUL TAUX OCTROI CV'!$D$12*AL22,0)</f>
        <v>0</v>
      </c>
      <c r="AM24" s="12">
        <f>IFERROR('2. CALCUL TAUX OCTROI CV'!$D$12*AM22,0)</f>
        <v>0</v>
      </c>
    </row>
    <row r="25" spans="1:40" x14ac:dyDescent="0.2">
      <c r="A25" s="28"/>
      <c r="B25" s="19"/>
      <c r="C25" s="9"/>
      <c r="D25" s="131"/>
      <c r="E25" s="19"/>
      <c r="F25" s="19"/>
      <c r="G25" s="19"/>
      <c r="H25" s="19"/>
      <c r="I25" s="9"/>
      <c r="J25" s="19"/>
      <c r="K25" s="19"/>
      <c r="L25" s="19"/>
      <c r="M25" s="19"/>
      <c r="N25" s="9"/>
      <c r="O25" s="19"/>
      <c r="P25" s="19"/>
      <c r="Q25" s="19"/>
      <c r="R25" s="19"/>
      <c r="S25" s="21"/>
      <c r="T25" s="38"/>
      <c r="U25" s="38"/>
      <c r="V25" s="38"/>
      <c r="W25" s="38"/>
      <c r="X25" s="21"/>
      <c r="Y25" s="38"/>
      <c r="Z25" s="38"/>
      <c r="AA25" s="38"/>
      <c r="AB25" s="38"/>
      <c r="AC25" s="21"/>
      <c r="AD25" s="38"/>
      <c r="AE25" s="38"/>
      <c r="AF25" s="38"/>
      <c r="AG25" s="38"/>
      <c r="AH25" s="21"/>
      <c r="AI25" s="38"/>
      <c r="AJ25" s="38"/>
      <c r="AK25" s="38"/>
      <c r="AL25" s="38"/>
      <c r="AM25" s="21"/>
    </row>
    <row r="26" spans="1:40" x14ac:dyDescent="0.2">
      <c r="A26" s="28" t="s">
        <v>38</v>
      </c>
      <c r="B26" s="19" t="s">
        <v>36</v>
      </c>
      <c r="C26" s="9" t="s">
        <v>37</v>
      </c>
      <c r="D26" s="123">
        <f>SUM($D9:D9)</f>
        <v>0</v>
      </c>
      <c r="E26" s="18">
        <f>SUM($D9:E9)</f>
        <v>0</v>
      </c>
      <c r="F26" s="18">
        <f>SUM($D9:F9)</f>
        <v>0</v>
      </c>
      <c r="G26" s="18">
        <f>SUM($D9:G9)</f>
        <v>0</v>
      </c>
      <c r="H26" s="18">
        <f>SUM($D9:H9)</f>
        <v>0</v>
      </c>
      <c r="I26" s="12">
        <f>SUM($D9:I9)</f>
        <v>0</v>
      </c>
      <c r="J26" s="18">
        <f>SUM($D9:J9)</f>
        <v>0</v>
      </c>
      <c r="K26" s="18">
        <f>SUM($D9:K9)</f>
        <v>0</v>
      </c>
      <c r="L26" s="18">
        <f>SUM($D9:L9)</f>
        <v>0</v>
      </c>
      <c r="M26" s="18">
        <f>SUM($D9:M9)</f>
        <v>0</v>
      </c>
      <c r="N26" s="12">
        <f>SUM($D9:N9)</f>
        <v>0</v>
      </c>
      <c r="O26" s="18">
        <f>SUM($D9:O9)</f>
        <v>0</v>
      </c>
      <c r="P26" s="18">
        <f>SUM($D9:P9)</f>
        <v>0</v>
      </c>
      <c r="Q26" s="18">
        <f>SUM($D9:Q9)</f>
        <v>0</v>
      </c>
      <c r="R26" s="18">
        <f>SUM($D9:R9)</f>
        <v>0</v>
      </c>
      <c r="S26" s="12">
        <f>SUM($D9:S9)</f>
        <v>0</v>
      </c>
      <c r="T26" s="18">
        <f>SUM($D9:T9)</f>
        <v>0</v>
      </c>
      <c r="U26" s="18">
        <f>SUM($D9:U9)</f>
        <v>0</v>
      </c>
      <c r="V26" s="18">
        <f>SUM($D9:V9)</f>
        <v>0</v>
      </c>
      <c r="W26" s="18">
        <f>SUM($D9:W9)</f>
        <v>0</v>
      </c>
      <c r="X26" s="12">
        <f>SUM($D9:X9)</f>
        <v>0</v>
      </c>
      <c r="Y26" s="18">
        <f>SUM($D9:Y9)</f>
        <v>0</v>
      </c>
      <c r="Z26" s="18">
        <f>SUM($D9:Z9)</f>
        <v>0</v>
      </c>
      <c r="AA26" s="18">
        <f>SUM($D9:AA9)</f>
        <v>0</v>
      </c>
      <c r="AB26" s="18">
        <f>SUM($D9:AB9)</f>
        <v>0</v>
      </c>
      <c r="AC26" s="12">
        <f>SUM($D9:AC9)</f>
        <v>0</v>
      </c>
      <c r="AD26" s="18">
        <f>SUM($D9:AD9)</f>
        <v>0</v>
      </c>
      <c r="AE26" s="18">
        <f>SUM($D9:AE9)</f>
        <v>0</v>
      </c>
      <c r="AF26" s="18">
        <f>SUM($D9:AF9)</f>
        <v>0</v>
      </c>
      <c r="AG26" s="18">
        <f>SUM($D9:AG9)</f>
        <v>0</v>
      </c>
      <c r="AH26" s="12">
        <f>SUM($D9:AH9)</f>
        <v>0</v>
      </c>
      <c r="AI26" s="18">
        <f>SUM($D9:AI9)</f>
        <v>0</v>
      </c>
      <c r="AJ26" s="18">
        <f>SUM($D9:AJ9)</f>
        <v>0</v>
      </c>
      <c r="AK26" s="18">
        <f>SUM($D9:AK9)</f>
        <v>0</v>
      </c>
      <c r="AL26" s="18">
        <f>SUM($D9:AL9)</f>
        <v>0</v>
      </c>
      <c r="AM26" s="12">
        <f>SUM($D9:AM9)</f>
        <v>0</v>
      </c>
    </row>
    <row r="27" spans="1:40" x14ac:dyDescent="0.2">
      <c r="A27" s="28" t="s">
        <v>39</v>
      </c>
      <c r="B27" s="19" t="s">
        <v>42</v>
      </c>
      <c r="C27" s="9" t="s">
        <v>37</v>
      </c>
      <c r="D27" s="123">
        <f>SUM($D10:D10)</f>
        <v>0</v>
      </c>
      <c r="E27" s="18">
        <f>SUM($D10:E10)</f>
        <v>0</v>
      </c>
      <c r="F27" s="18">
        <f>SUM($D10:F10)</f>
        <v>0</v>
      </c>
      <c r="G27" s="18">
        <f>SUM($D10:G10)</f>
        <v>0</v>
      </c>
      <c r="H27" s="18">
        <f>SUM($D10:H10)</f>
        <v>0</v>
      </c>
      <c r="I27" s="12">
        <f>SUM($D10:I10)</f>
        <v>0</v>
      </c>
      <c r="J27" s="18">
        <f>SUM($D10:J10)</f>
        <v>0</v>
      </c>
      <c r="K27" s="18">
        <f>SUM($D10:K10)</f>
        <v>0</v>
      </c>
      <c r="L27" s="18">
        <f>SUM($D10:L10)</f>
        <v>0</v>
      </c>
      <c r="M27" s="18">
        <f>SUM($D10:M10)</f>
        <v>0</v>
      </c>
      <c r="N27" s="12">
        <f>SUM($D10:N10)</f>
        <v>0</v>
      </c>
      <c r="O27" s="18">
        <f>SUM($D10:O10)</f>
        <v>0</v>
      </c>
      <c r="P27" s="18">
        <f>SUM($D10:P10)</f>
        <v>0</v>
      </c>
      <c r="Q27" s="18">
        <f>SUM($D10:Q10)</f>
        <v>0</v>
      </c>
      <c r="R27" s="18">
        <f>SUM($D10:R10)</f>
        <v>0</v>
      </c>
      <c r="S27" s="12">
        <f>SUM($D10:S10)</f>
        <v>0</v>
      </c>
      <c r="T27" s="18">
        <f>SUM($D10:T10)</f>
        <v>0</v>
      </c>
      <c r="U27" s="18">
        <f>SUM($D10:U10)</f>
        <v>0</v>
      </c>
      <c r="V27" s="18">
        <f>SUM($D10:V10)</f>
        <v>0</v>
      </c>
      <c r="W27" s="18">
        <f>SUM($D10:W10)</f>
        <v>0</v>
      </c>
      <c r="X27" s="12">
        <f>SUM($D10:X10)</f>
        <v>0</v>
      </c>
      <c r="Y27" s="18">
        <f>SUM($D10:Y10)</f>
        <v>0</v>
      </c>
      <c r="Z27" s="18">
        <f>SUM($D10:Z10)</f>
        <v>0</v>
      </c>
      <c r="AA27" s="18">
        <f>SUM($D10:AA10)</f>
        <v>0</v>
      </c>
      <c r="AB27" s="18">
        <f>SUM($D10:AB10)</f>
        <v>0</v>
      </c>
      <c r="AC27" s="12">
        <f>SUM($D10:AC10)</f>
        <v>0</v>
      </c>
      <c r="AD27" s="18">
        <f>SUM($D10:AD10)</f>
        <v>0</v>
      </c>
      <c r="AE27" s="18">
        <f>SUM($D10:AE10)</f>
        <v>0</v>
      </c>
      <c r="AF27" s="18">
        <f>SUM($D10:AF10)</f>
        <v>0</v>
      </c>
      <c r="AG27" s="18">
        <f>SUM($D10:AG10)</f>
        <v>0</v>
      </c>
      <c r="AH27" s="12">
        <f>SUM($D10:AH10)</f>
        <v>0</v>
      </c>
      <c r="AI27" s="18">
        <f>SUM($D10:AI10)</f>
        <v>0</v>
      </c>
      <c r="AJ27" s="18">
        <f>SUM($D10:AJ10)</f>
        <v>0</v>
      </c>
      <c r="AK27" s="18">
        <f>SUM($D10:AK10)</f>
        <v>0</v>
      </c>
      <c r="AL27" s="18">
        <f>SUM($D10:AL10)</f>
        <v>0</v>
      </c>
      <c r="AM27" s="12">
        <f>SUM($D10:AM10)</f>
        <v>0</v>
      </c>
    </row>
    <row r="28" spans="1:40" x14ac:dyDescent="0.2">
      <c r="A28" s="28" t="s">
        <v>40</v>
      </c>
      <c r="B28" s="19" t="s">
        <v>43</v>
      </c>
      <c r="C28" s="9" t="s">
        <v>37</v>
      </c>
      <c r="D28" s="123">
        <f>SUM($D11:D11)</f>
        <v>0</v>
      </c>
      <c r="E28" s="18">
        <f>SUM($D11:E11)</f>
        <v>0</v>
      </c>
      <c r="F28" s="18">
        <f>SUM($D11:F11)</f>
        <v>0</v>
      </c>
      <c r="G28" s="18">
        <f>SUM($D11:G11)</f>
        <v>0</v>
      </c>
      <c r="H28" s="18">
        <f>SUM($D11:H11)</f>
        <v>0</v>
      </c>
      <c r="I28" s="12">
        <f>SUM($D11:I11)</f>
        <v>0</v>
      </c>
      <c r="J28" s="18">
        <f>SUM($D11:J11)</f>
        <v>0</v>
      </c>
      <c r="K28" s="18">
        <f>SUM($D11:K11)</f>
        <v>0</v>
      </c>
      <c r="L28" s="18">
        <f>SUM($D11:L11)</f>
        <v>0</v>
      </c>
      <c r="M28" s="18">
        <f>SUM($D11:M11)</f>
        <v>0</v>
      </c>
      <c r="N28" s="12">
        <f>SUM($D11:N11)</f>
        <v>0</v>
      </c>
      <c r="O28" s="18">
        <f>SUM($D11:O11)</f>
        <v>0</v>
      </c>
      <c r="P28" s="18">
        <f>SUM($D11:P11)</f>
        <v>0</v>
      </c>
      <c r="Q28" s="18">
        <f>SUM($D11:Q11)</f>
        <v>0</v>
      </c>
      <c r="R28" s="18">
        <f>SUM($D11:R11)</f>
        <v>0</v>
      </c>
      <c r="S28" s="12">
        <f>SUM($D11:S11)</f>
        <v>0</v>
      </c>
      <c r="T28" s="18">
        <f>SUM($D11:T11)</f>
        <v>0</v>
      </c>
      <c r="U28" s="18">
        <f>SUM($D11:U11)</f>
        <v>0</v>
      </c>
      <c r="V28" s="18">
        <f>SUM($D11:V11)</f>
        <v>0</v>
      </c>
      <c r="W28" s="18">
        <f>SUM($D11:W11)</f>
        <v>0</v>
      </c>
      <c r="X28" s="12">
        <f>SUM($D11:X11)</f>
        <v>0</v>
      </c>
      <c r="Y28" s="18">
        <f>SUM($D11:Y11)</f>
        <v>0</v>
      </c>
      <c r="Z28" s="18">
        <f>SUM($D11:Z11)</f>
        <v>0</v>
      </c>
      <c r="AA28" s="18">
        <f>SUM($D11:AA11)</f>
        <v>0</v>
      </c>
      <c r="AB28" s="18">
        <f>SUM($D11:AB11)</f>
        <v>0</v>
      </c>
      <c r="AC28" s="12">
        <f>SUM($D11:AC11)</f>
        <v>0</v>
      </c>
      <c r="AD28" s="18">
        <f>SUM($D11:AD11)</f>
        <v>0</v>
      </c>
      <c r="AE28" s="18">
        <f>SUM($D11:AE11)</f>
        <v>0</v>
      </c>
      <c r="AF28" s="18">
        <f>SUM($D11:AF11)</f>
        <v>0</v>
      </c>
      <c r="AG28" s="18">
        <f>SUM($D11:AG11)</f>
        <v>0</v>
      </c>
      <c r="AH28" s="12">
        <f>SUM($D11:AH11)</f>
        <v>0</v>
      </c>
      <c r="AI28" s="18">
        <f>SUM($D11:AI11)</f>
        <v>0</v>
      </c>
      <c r="AJ28" s="18">
        <f>SUM($D11:AJ11)</f>
        <v>0</v>
      </c>
      <c r="AK28" s="18">
        <f>SUM($D11:AK11)</f>
        <v>0</v>
      </c>
      <c r="AL28" s="18">
        <f>SUM($D11:AL11)</f>
        <v>0</v>
      </c>
      <c r="AM28" s="12">
        <f>SUM($D11:AM11)</f>
        <v>0</v>
      </c>
    </row>
    <row r="29" spans="1:40" x14ac:dyDescent="0.2">
      <c r="A29" s="28" t="s">
        <v>41</v>
      </c>
      <c r="B29" s="19" t="s">
        <v>44</v>
      </c>
      <c r="C29" s="9" t="s">
        <v>37</v>
      </c>
      <c r="D29" s="123">
        <f>SUM($D12:D12)</f>
        <v>0</v>
      </c>
      <c r="E29" s="18">
        <f>SUM($D12:E12)</f>
        <v>0</v>
      </c>
      <c r="F29" s="18">
        <f>SUM($D12:F12)</f>
        <v>0</v>
      </c>
      <c r="G29" s="18">
        <f>SUM($D12:G12)</f>
        <v>0</v>
      </c>
      <c r="H29" s="18">
        <f>SUM($D12:H12)</f>
        <v>0</v>
      </c>
      <c r="I29" s="12">
        <f>SUM($D12:I12)</f>
        <v>0</v>
      </c>
      <c r="J29" s="18">
        <f>SUM($D12:J12)</f>
        <v>0</v>
      </c>
      <c r="K29" s="18">
        <f>SUM($D12:K12)</f>
        <v>0</v>
      </c>
      <c r="L29" s="18">
        <f>SUM($D12:L12)</f>
        <v>0</v>
      </c>
      <c r="M29" s="18">
        <f>SUM($D12:M12)</f>
        <v>0</v>
      </c>
      <c r="N29" s="12">
        <f>SUM($D12:N12)</f>
        <v>0</v>
      </c>
      <c r="O29" s="18">
        <f>SUM($D12:O12)</f>
        <v>0</v>
      </c>
      <c r="P29" s="18">
        <f>SUM($D12:P12)</f>
        <v>0</v>
      </c>
      <c r="Q29" s="18">
        <f>SUM($D12:Q12)</f>
        <v>0</v>
      </c>
      <c r="R29" s="18">
        <f>SUM($D12:R12)</f>
        <v>0</v>
      </c>
      <c r="S29" s="12">
        <f>SUM($D12:S12)</f>
        <v>0</v>
      </c>
      <c r="T29" s="18">
        <f>SUM($D12:T12)</f>
        <v>0</v>
      </c>
      <c r="U29" s="18">
        <f>SUM($D12:U12)</f>
        <v>0</v>
      </c>
      <c r="V29" s="18">
        <f>SUM($D12:V12)</f>
        <v>0</v>
      </c>
      <c r="W29" s="18">
        <f>SUM($D12:W12)</f>
        <v>0</v>
      </c>
      <c r="X29" s="12">
        <f>SUM($D12:X12)</f>
        <v>0</v>
      </c>
      <c r="Y29" s="18">
        <f>SUM($D12:Y12)</f>
        <v>0</v>
      </c>
      <c r="Z29" s="18">
        <f>SUM($D12:Z12)</f>
        <v>0</v>
      </c>
      <c r="AA29" s="18">
        <f>SUM($D12:AA12)</f>
        <v>0</v>
      </c>
      <c r="AB29" s="18">
        <f>SUM($D12:AB12)</f>
        <v>0</v>
      </c>
      <c r="AC29" s="12">
        <f>SUM($D12:AC12)</f>
        <v>0</v>
      </c>
      <c r="AD29" s="18">
        <f>SUM($D12:AD12)</f>
        <v>0</v>
      </c>
      <c r="AE29" s="18">
        <f>SUM($D12:AE12)</f>
        <v>0</v>
      </c>
      <c r="AF29" s="18">
        <f>SUM($D12:AF12)</f>
        <v>0</v>
      </c>
      <c r="AG29" s="18">
        <f>SUM($D12:AG12)</f>
        <v>0</v>
      </c>
      <c r="AH29" s="12">
        <f>SUM($D12:AH12)</f>
        <v>0</v>
      </c>
      <c r="AI29" s="18">
        <f>SUM($D12:AI12)</f>
        <v>0</v>
      </c>
      <c r="AJ29" s="18">
        <f>SUM($D12:AJ12)</f>
        <v>0</v>
      </c>
      <c r="AK29" s="18">
        <f>SUM($D12:AK12)</f>
        <v>0</v>
      </c>
      <c r="AL29" s="18">
        <f>SUM($D12:AL12)</f>
        <v>0</v>
      </c>
      <c r="AM29" s="12">
        <f>SUM($D12:AM12)</f>
        <v>0</v>
      </c>
    </row>
    <row r="30" spans="1:40" x14ac:dyDescent="0.2">
      <c r="A30" s="28" t="s">
        <v>45</v>
      </c>
      <c r="B30" s="19" t="s">
        <v>46</v>
      </c>
      <c r="C30" s="9" t="s">
        <v>37</v>
      </c>
      <c r="D30" s="123">
        <f>SUM($D13:D13)</f>
        <v>0</v>
      </c>
      <c r="E30" s="18">
        <f>SUM($D13:E13)</f>
        <v>0</v>
      </c>
      <c r="F30" s="18">
        <f>SUM($D13:F13)</f>
        <v>0</v>
      </c>
      <c r="G30" s="18">
        <f>SUM($D13:G13)</f>
        <v>0</v>
      </c>
      <c r="H30" s="18">
        <f>SUM($D13:H13)</f>
        <v>0</v>
      </c>
      <c r="I30" s="12">
        <f>SUM($D13:I13)</f>
        <v>0</v>
      </c>
      <c r="J30" s="18">
        <f>SUM($D13:J13)</f>
        <v>0</v>
      </c>
      <c r="K30" s="18">
        <f>SUM($D13:K13)</f>
        <v>0</v>
      </c>
      <c r="L30" s="18">
        <f>SUM($D13:L13)</f>
        <v>0</v>
      </c>
      <c r="M30" s="18">
        <f>SUM($D13:M13)</f>
        <v>0</v>
      </c>
      <c r="N30" s="12">
        <f>SUM($D13:N13)</f>
        <v>0</v>
      </c>
      <c r="O30" s="18">
        <f>SUM($D13:O13)</f>
        <v>0</v>
      </c>
      <c r="P30" s="18">
        <f>SUM($D13:P13)</f>
        <v>0</v>
      </c>
      <c r="Q30" s="18">
        <f>SUM($D13:Q13)</f>
        <v>0</v>
      </c>
      <c r="R30" s="18">
        <f>SUM($D13:R13)</f>
        <v>0</v>
      </c>
      <c r="S30" s="12">
        <f>SUM($D13:S13)</f>
        <v>0</v>
      </c>
      <c r="T30" s="18">
        <f>SUM($D13:T13)</f>
        <v>0</v>
      </c>
      <c r="U30" s="18">
        <f>SUM($D13:U13)</f>
        <v>0</v>
      </c>
      <c r="V30" s="18">
        <f>SUM($D13:V13)</f>
        <v>0</v>
      </c>
      <c r="W30" s="18">
        <f>SUM($D13:W13)</f>
        <v>0</v>
      </c>
      <c r="X30" s="12">
        <f>SUM($D13:X13)</f>
        <v>0</v>
      </c>
      <c r="Y30" s="18">
        <f>SUM($D13:Y13)</f>
        <v>0</v>
      </c>
      <c r="Z30" s="18">
        <f>SUM($D13:Z13)</f>
        <v>0</v>
      </c>
      <c r="AA30" s="18">
        <f>SUM($D13:AA13)</f>
        <v>0</v>
      </c>
      <c r="AB30" s="18">
        <f>SUM($D13:AB13)</f>
        <v>0</v>
      </c>
      <c r="AC30" s="12">
        <f>SUM($D13:AC13)</f>
        <v>0</v>
      </c>
      <c r="AD30" s="18">
        <f>SUM($D13:AD13)</f>
        <v>0</v>
      </c>
      <c r="AE30" s="18">
        <f>SUM($D13:AE13)</f>
        <v>0</v>
      </c>
      <c r="AF30" s="18">
        <f>SUM($D13:AF13)</f>
        <v>0</v>
      </c>
      <c r="AG30" s="18">
        <f>SUM($D13:AG13)</f>
        <v>0</v>
      </c>
      <c r="AH30" s="12">
        <f>SUM($D13:AH13)</f>
        <v>0</v>
      </c>
      <c r="AI30" s="18">
        <f>SUM($D13:AI13)</f>
        <v>0</v>
      </c>
      <c r="AJ30" s="18">
        <f>SUM($D13:AJ13)</f>
        <v>0</v>
      </c>
      <c r="AK30" s="18">
        <f>SUM($D13:AK13)</f>
        <v>0</v>
      </c>
      <c r="AL30" s="18">
        <f>SUM($D13:AL13)</f>
        <v>0</v>
      </c>
      <c r="AM30" s="12">
        <f>SUM($D13:AM13)</f>
        <v>0</v>
      </c>
    </row>
    <row r="31" spans="1:40" x14ac:dyDescent="0.2">
      <c r="A31" s="28"/>
      <c r="B31" s="19"/>
      <c r="C31" s="9"/>
      <c r="D31" s="131"/>
      <c r="E31" s="19"/>
      <c r="F31" s="19"/>
      <c r="G31" s="19"/>
      <c r="H31" s="19"/>
      <c r="I31" s="9"/>
      <c r="J31" s="19"/>
      <c r="K31" s="19"/>
      <c r="L31" s="19"/>
      <c r="M31" s="19"/>
      <c r="N31" s="9"/>
      <c r="O31" s="19"/>
      <c r="P31" s="19"/>
      <c r="Q31" s="19"/>
      <c r="R31" s="19"/>
      <c r="S31" s="22"/>
      <c r="T31" s="39"/>
      <c r="U31" s="39"/>
      <c r="V31" s="39"/>
      <c r="W31" s="39"/>
      <c r="X31" s="22"/>
      <c r="Y31" s="39"/>
      <c r="Z31" s="39"/>
      <c r="AA31" s="39"/>
      <c r="AB31" s="39"/>
      <c r="AC31" s="22"/>
      <c r="AD31" s="39"/>
      <c r="AE31" s="39"/>
      <c r="AF31" s="39"/>
      <c r="AG31" s="39"/>
      <c r="AH31" s="22"/>
      <c r="AI31" s="39"/>
      <c r="AJ31" s="39"/>
      <c r="AK31" s="39"/>
      <c r="AL31" s="39"/>
      <c r="AM31" s="22"/>
    </row>
    <row r="32" spans="1:40" x14ac:dyDescent="0.2">
      <c r="A32" s="30" t="s">
        <v>61</v>
      </c>
      <c r="B32" s="31" t="s">
        <v>53</v>
      </c>
      <c r="C32" s="32" t="s">
        <v>62</v>
      </c>
      <c r="D32" s="124">
        <f>SUM($D15:D15)</f>
        <v>0</v>
      </c>
      <c r="E32" s="33">
        <f>SUM($D15:E15)</f>
        <v>0</v>
      </c>
      <c r="F32" s="33">
        <f>SUM($D15:F15)</f>
        <v>0</v>
      </c>
      <c r="G32" s="33">
        <f>SUM($D15:G15)</f>
        <v>0</v>
      </c>
      <c r="H32" s="33">
        <f>SUM($D15:H15)</f>
        <v>0</v>
      </c>
      <c r="I32" s="34">
        <f>SUM($D15:I15)</f>
        <v>0</v>
      </c>
      <c r="J32" s="33">
        <f>SUM($D15:J15)</f>
        <v>0</v>
      </c>
      <c r="K32" s="33">
        <f>SUM($D15:K15)</f>
        <v>0</v>
      </c>
      <c r="L32" s="33">
        <f>SUM($D15:L15)</f>
        <v>0</v>
      </c>
      <c r="M32" s="33">
        <f>SUM($D15:M15)</f>
        <v>0</v>
      </c>
      <c r="N32" s="34">
        <f>SUM($D15:N15)</f>
        <v>0</v>
      </c>
      <c r="O32" s="33">
        <f>SUM($D15:O15)</f>
        <v>0</v>
      </c>
      <c r="P32" s="33">
        <f>SUM($D15:P15)</f>
        <v>0</v>
      </c>
      <c r="Q32" s="33">
        <f>SUM($D15:Q15)</f>
        <v>0</v>
      </c>
      <c r="R32" s="33">
        <f>SUM($D15:R15)</f>
        <v>0</v>
      </c>
      <c r="S32" s="34">
        <f>SUM($D15:S15)</f>
        <v>0</v>
      </c>
      <c r="T32" s="33">
        <f>SUM($D15:T15)</f>
        <v>0</v>
      </c>
      <c r="U32" s="33">
        <f>SUM($D15:U15)</f>
        <v>0</v>
      </c>
      <c r="V32" s="33">
        <f>SUM($D15:V15)</f>
        <v>0</v>
      </c>
      <c r="W32" s="33">
        <f>SUM($D15:W15)</f>
        <v>0</v>
      </c>
      <c r="X32" s="34">
        <f>SUM($D15:X15)</f>
        <v>0</v>
      </c>
      <c r="Y32" s="33">
        <f>SUM($D15:Y15)</f>
        <v>0</v>
      </c>
      <c r="Z32" s="33">
        <f>SUM($D15:Z15)</f>
        <v>0</v>
      </c>
      <c r="AA32" s="33">
        <f>SUM($D15:AA15)</f>
        <v>0</v>
      </c>
      <c r="AB32" s="33">
        <f>SUM($D15:AB15)</f>
        <v>0</v>
      </c>
      <c r="AC32" s="34">
        <f>SUM($D15:AC15)</f>
        <v>0</v>
      </c>
      <c r="AD32" s="33">
        <f>SUM($D15:AD15)</f>
        <v>0</v>
      </c>
      <c r="AE32" s="33">
        <f>SUM($D15:AE15)</f>
        <v>0</v>
      </c>
      <c r="AF32" s="33">
        <f>SUM($D15:AF15)</f>
        <v>0</v>
      </c>
      <c r="AG32" s="33">
        <f>SUM($D15:AG15)</f>
        <v>0</v>
      </c>
      <c r="AH32" s="34">
        <f>SUM($D15:AH15)</f>
        <v>0</v>
      </c>
      <c r="AI32" s="33">
        <f>SUM($D15:AI15)</f>
        <v>0</v>
      </c>
      <c r="AJ32" s="33">
        <f>SUM($D15:AJ15)</f>
        <v>0</v>
      </c>
      <c r="AK32" s="33">
        <f>SUM($D15:AK15)</f>
        <v>0</v>
      </c>
      <c r="AL32" s="33">
        <f>SUM($D15:AL15)</f>
        <v>0</v>
      </c>
      <c r="AM32" s="34">
        <f>SUM($D15:AM15)</f>
        <v>0</v>
      </c>
    </row>
    <row r="33" spans="14:34" x14ac:dyDescent="0.2">
      <c r="N33" s="19"/>
      <c r="AD33" s="4"/>
      <c r="AE33" s="4"/>
      <c r="AF33" s="4"/>
      <c r="AG33" s="4"/>
      <c r="AH33" s="4"/>
    </row>
  </sheetData>
  <sheetProtection algorithmName="SHA-512" hashValue="Oa7CQ+/7k+q7eafKsQYRkQXLlDYNEPU8c5Tz3I05ZJNWfitnHlePJY3Rd60rFKmXuhDtxpGUzuTnMq4c5w7pog==" saltValue="/OL8iAASEyuozsbnloDsHA==" spinCount="100000" sheet="1" objects="1" scenarios="1"/>
  <pageMargins left="0.7" right="0.7" top="0.75" bottom="0.75" header="0.3" footer="0.3"/>
  <pageSetup paperSize="9" scale="44" fitToWidth="4" orientation="landscape" r:id="rId1"/>
  <colBreaks count="6" manualBreakCount="6">
    <brk id="9" max="1048575" man="1"/>
    <brk id="14" max="1048575" man="1"/>
    <brk id="19" max="1048575" man="1"/>
    <brk id="24" max="1048575" man="1"/>
    <brk id="29" max="1048575" man="1"/>
    <brk id="39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29A71B5D5B2B48B49BBE91151F5979" ma:contentTypeVersion="13" ma:contentTypeDescription="Crée un document." ma:contentTypeScope="" ma:versionID="c27a296737912631655d418fe5b45105">
  <xsd:schema xmlns:xsd="http://www.w3.org/2001/XMLSchema" xmlns:xs="http://www.w3.org/2001/XMLSchema" xmlns:p="http://schemas.microsoft.com/office/2006/metadata/properties" xmlns:ns2="d2020712-424a-4400-ad0c-f33a0c7e775a" xmlns:ns3="f4ba004b-9e9a-49ed-84ff-f3311c109b55" targetNamespace="http://schemas.microsoft.com/office/2006/metadata/properties" ma:root="true" ma:fieldsID="8ce6f1baac23484a15ec1efe8092b1a8" ns2:_="" ns3:_="">
    <xsd:import namespace="d2020712-424a-4400-ad0c-f33a0c7e775a"/>
    <xsd:import namespace="f4ba004b-9e9a-49ed-84ff-f3311c109b5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020712-424a-4400-ad0c-f33a0c7e775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ba004b-9e9a-49ed-84ff-f3311c109b55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E33E9F9-E38D-46CC-B57B-1E897C968A7D}"/>
</file>

<file path=customXml/itemProps2.xml><?xml version="1.0" encoding="utf-8"?>
<ds:datastoreItem xmlns:ds="http://schemas.openxmlformats.org/officeDocument/2006/customXml" ds:itemID="{8602D5B5-BBC0-4F22-8E50-C7D1C6B10705}">
  <ds:schemaRefs>
    <ds:schemaRef ds:uri="http://purl.org/dc/elements/1.1/"/>
    <ds:schemaRef ds:uri="f4ba004b-9e9a-49ed-84ff-f3311c109b55"/>
    <ds:schemaRef ds:uri="http://schemas.microsoft.com/office/2006/documentManagement/types"/>
    <ds:schemaRef ds:uri="http://schemas.microsoft.com/office/2006/metadata/properties"/>
    <ds:schemaRef ds:uri="http://purl.org/dc/terms/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d2020712-424a-4400-ad0c-f33a0c7e775a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34230550-CAF4-4589-9826-361C87AB075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6" baseType="variant">
      <vt:variant>
        <vt:lpstr>Feuilles de calcul</vt:lpstr>
      </vt:variant>
      <vt:variant>
        <vt:i4>3</vt:i4>
      </vt:variant>
      <vt:variant>
        <vt:lpstr>Graphiques</vt:lpstr>
      </vt:variant>
      <vt:variant>
        <vt:i4>1</vt:i4>
      </vt:variant>
      <vt:variant>
        <vt:lpstr>Plages nommées</vt:lpstr>
      </vt:variant>
      <vt:variant>
        <vt:i4>4</vt:i4>
      </vt:variant>
    </vt:vector>
  </HeadingPairs>
  <TitlesOfParts>
    <vt:vector size="8" baseType="lpstr">
      <vt:lpstr>1. INTRODUCTION</vt:lpstr>
      <vt:lpstr>2. CALCUL TAUX OCTROI CV</vt:lpstr>
      <vt:lpstr>3. CALCUL CPMA</vt:lpstr>
      <vt:lpstr>2. FIG-TAUX CV (2)</vt:lpstr>
      <vt:lpstr>'3. CALCUL CPMA'!Impression_des_titres</vt:lpstr>
      <vt:lpstr>parametres</vt:lpstr>
      <vt:lpstr>'1. INTRODUCTION'!Zone_d_impression</vt:lpstr>
      <vt:lpstr>'2. CALCUL TAUX OCTROI CV'!Zone_d_impression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SPW-ENERGIE</dc:creator>
  <cp:keywords/>
  <dc:description/>
  <cp:lastModifiedBy>Olivier Squilbin</cp:lastModifiedBy>
  <cp:lastPrinted>2021-07-23T14:33:50Z</cp:lastPrinted>
  <dcterms:created xsi:type="dcterms:W3CDTF">2019-06-28T14:14:47Z</dcterms:created>
  <dcterms:modified xsi:type="dcterms:W3CDTF">2022-01-14T07:59:41Z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0x010100DD29A71B5D5B2B48B49BBE91151F5979</vt:lpwstr>
  </property>
</Properties>
</file>