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980" windowHeight="8832"/>
  </bookViews>
  <sheets>
    <sheet name="électricité basse tension" sheetId="3" r:id="rId1"/>
    <sheet name="électricité haute tension" sheetId="4" r:id="rId2"/>
    <sheet name="gaz annuel" sheetId="5" r:id="rId3"/>
    <sheet name="gaz non annuel" sheetId="2" r:id="rId4"/>
  </sheets>
  <definedNames>
    <definedName name="_xlnm.Print_Area" localSheetId="0">'électricité basse tension'!$1:$1048576</definedName>
    <definedName name="_xlnm.Print_Area" localSheetId="3">'gaz non annuel'!$1:$1048576</definedName>
  </definedNames>
  <calcPr calcId="125725" iterate="1" fullPrecision="0"/>
</workbook>
</file>

<file path=xl/calcChain.xml><?xml version="1.0" encoding="utf-8"?>
<calcChain xmlns="http://schemas.openxmlformats.org/spreadsheetml/2006/main">
  <c r="G54" i="4"/>
  <c r="G80" i="5"/>
  <c r="G57" i="2"/>
  <c r="E18" i="3"/>
  <c r="E21" s="1"/>
  <c r="E16" i="4"/>
  <c r="E54" i="3"/>
  <c r="E16" i="2"/>
  <c r="E18" i="5"/>
  <c r="E34"/>
  <c r="E26"/>
  <c r="E23" i="3" l="1"/>
  <c r="E30"/>
  <c r="E35" s="1"/>
  <c r="E40"/>
  <c r="E43" s="1"/>
  <c r="E27" i="4"/>
  <c r="D33" s="1"/>
  <c r="E24"/>
  <c r="E48" i="5"/>
  <c r="E53" s="1"/>
  <c r="E58"/>
  <c r="E61" s="1"/>
  <c r="E24" i="2"/>
  <c r="E34" s="1"/>
  <c r="E40" s="1"/>
  <c r="E32"/>
  <c r="E45" i="3" l="1"/>
  <c r="E58" s="1"/>
  <c r="D63" s="1"/>
  <c r="E36" i="5"/>
  <c r="E39" s="1"/>
  <c r="E41" s="1"/>
  <c r="E65" s="1"/>
  <c r="D70" s="1"/>
</calcChain>
</file>

<file path=xl/comments1.xml><?xml version="1.0" encoding="utf-8"?>
<comments xmlns="http://schemas.openxmlformats.org/spreadsheetml/2006/main">
  <authors>
    <author>39755</author>
  </authors>
  <commentList>
    <comment ref="E13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Le forfait pour les 100 premiers kWh est à payer une fois par an par client</t>
        </r>
      </text>
    </comment>
    <comment ref="E33" authorId="0">
      <text>
        <r>
          <rPr>
            <b/>
            <u/>
            <sz val="9"/>
            <color indexed="81"/>
            <rFont val="Tahoma"/>
            <family val="2"/>
          </rPr>
          <t>Régularisations éventuelles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Cette case ne peut être complétée qu’une fois par an, lors de la première déclaration qui suit la clôture des comptes annuels.</t>
        </r>
      </text>
    </comment>
    <comment ref="E50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Le forfait pour les 100 premiers kWh est à payer une fois par an par client</t>
        </r>
      </text>
    </comment>
    <comment ref="E60" authorId="0">
      <text>
        <r>
          <rPr>
            <b/>
            <u/>
            <sz val="9"/>
            <color indexed="81"/>
            <rFont val="Tahoma"/>
            <family val="2"/>
          </rPr>
          <t>Nombre Total de Clients Basse Tension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Il faut insérer dans cette case le nombre total de clients Basse Tension contractuellement dans votre portefeuille clients à la fin du mois qui fait l'objet de la présente déclaration. </t>
        </r>
      </text>
    </comment>
  </commentList>
</comments>
</file>

<file path=xl/comments2.xml><?xml version="1.0" encoding="utf-8"?>
<comments xmlns="http://schemas.openxmlformats.org/spreadsheetml/2006/main">
  <authors>
    <author>39755</author>
  </authors>
  <commentList>
    <comment ref="E13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family val="2"/>
          </rPr>
          <t>Le forfait pour les 100 premiers kWh est à payer une fois par an par client et doit être si possible comptabilisé dans la facture du mois de janvier.</t>
        </r>
      </text>
    </comment>
    <comment ref="E21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family val="2"/>
          </rPr>
          <t>Le forfait pour les 100 premiers kWh est à payer une fois par an par client et doit être si possible comptabilisé dans la facture du mois de janvier.</t>
        </r>
      </text>
    </comment>
    <comment ref="E29" authorId="0">
      <text>
        <r>
          <rPr>
            <b/>
            <u/>
            <sz val="9"/>
            <color indexed="81"/>
            <rFont val="Tahoma"/>
            <family val="2"/>
          </rPr>
          <t>Créances Irrécouvrables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Vous devez joindre les documents probants relatifs à la créance irrécouvrable dans le cas où vous mentionneriez un montant</t>
        </r>
      </text>
    </comment>
    <comment ref="E35" authorId="0">
      <text>
        <r>
          <rPr>
            <b/>
            <u/>
            <sz val="9"/>
            <color indexed="81"/>
            <rFont val="Tahoma"/>
            <family val="2"/>
          </rPr>
          <t>Nombre Total de Clients Haute Tension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Il faut insérer dans cette case le nombre total de clients Haute Tension contractuellement dans votre portefeuille clients à la fin du mois faisant l'objet de la présente déclaration. </t>
        </r>
      </text>
    </comment>
  </commentList>
</comments>
</file>

<file path=xl/comments3.xml><?xml version="1.0" encoding="utf-8"?>
<comments xmlns="http://schemas.openxmlformats.org/spreadsheetml/2006/main">
  <authors>
    <author>39755</author>
  </authors>
  <commentList>
    <comment ref="E14" authorId="0">
      <text>
        <r>
          <rPr>
            <b/>
            <u/>
            <sz val="9"/>
            <color indexed="81"/>
            <rFont val="Tahoma"/>
            <family val="2"/>
          </rPr>
          <t xml:space="preserve">Nombre de clients ayant consommé leurs 100 premiers kWh </t>
        </r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Le forfait pour les 100 premiers kWh est à payer une fois par an par client</t>
        </r>
      </text>
    </comment>
    <comment ref="E23" authorId="0">
      <text>
        <r>
          <rPr>
            <b/>
            <u/>
            <sz val="9"/>
            <color indexed="81"/>
            <rFont val="Tahoma"/>
            <family val="2"/>
          </rPr>
          <t xml:space="preserve">Nombre de clients ayant consommé leurs 100 premiers kWh </t>
        </r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Le forfait pour les 100 premiers kWh est à payer une fois par an par client</t>
        </r>
      </text>
    </comment>
    <comment ref="E31" authorId="0">
      <text>
        <r>
          <rPr>
            <b/>
            <u/>
            <sz val="9"/>
            <color indexed="81"/>
            <rFont val="Tahoma"/>
            <family val="2"/>
          </rPr>
          <t xml:space="preserve">Nombre de clients ayant consommé leurs 100 premiers kWh </t>
        </r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Le forfait pour les 100 premiers kWh est à payer une fois par an par client</t>
        </r>
      </text>
    </comment>
    <comment ref="E51" authorId="0">
      <text>
        <r>
          <rPr>
            <b/>
            <u/>
            <sz val="9"/>
            <color indexed="81"/>
            <rFont val="Tahoma"/>
            <family val="2"/>
          </rPr>
          <t>Régularisations éventuelles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Cette case ne peut être complétée qu’une fois par an, lors de la première déclaration qui suit la clôture des comptes annuels.</t>
        </r>
      </text>
    </comment>
    <comment ref="E67" authorId="0">
      <text>
        <r>
          <rPr>
            <b/>
            <u/>
            <sz val="9"/>
            <color indexed="81"/>
            <rFont val="Tahoma"/>
            <family val="2"/>
          </rPr>
          <t>Nombre Total de Clients avec consommation facturée annuellement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Il faut insérer dans cette case le nombre total de clients que vous facturez annuellement et qui sont contractuellement dans votre portefeuille clients à la fin du mois faisant l'objet de la présente déclaration. </t>
        </r>
      </text>
    </comment>
  </commentList>
</comments>
</file>

<file path=xl/comments4.xml><?xml version="1.0" encoding="utf-8"?>
<comments xmlns="http://schemas.openxmlformats.org/spreadsheetml/2006/main">
  <authors>
    <author>39755</author>
  </authors>
  <commentList>
    <comment ref="E12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family val="2"/>
          </rPr>
          <t>Le forfait pour les 100 premiers kWh est à payer une fois par an par client et doit être si possible comptabilisé dans la facture du mois de janvier.</t>
        </r>
      </text>
    </comment>
    <comment ref="E21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family val="2"/>
          </rPr>
          <t>Le forfait pour les 100 premiers kWh est à payer une fois par an par client et doit être si possible comptabilisé dans la facture du mois de janvier.</t>
        </r>
      </text>
    </comment>
    <comment ref="E29" authorId="0">
      <text>
        <r>
          <rPr>
            <b/>
            <u/>
            <sz val="9"/>
            <color indexed="81"/>
            <rFont val="Tahoma"/>
            <family val="2"/>
          </rPr>
          <t>Nombre de clients ayant consommé leurs 100 premiers kWh durant le mois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family val="2"/>
          </rPr>
          <t>Le forfait pour les 100 premiers kWh est à payer une fois par an par client et doit être si possible comptabilisé dans la facture du mois de janvier.</t>
        </r>
      </text>
    </comment>
    <comment ref="E36" authorId="0">
      <text>
        <r>
          <rPr>
            <b/>
            <u/>
            <sz val="9"/>
            <color indexed="81"/>
            <rFont val="Tahoma"/>
            <family val="2"/>
          </rPr>
          <t>Créances Irrécouvrables</t>
        </r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sz val="9"/>
            <color indexed="81"/>
            <rFont val="Tahoma"/>
            <family val="2"/>
          </rPr>
          <t xml:space="preserve">
Vous devez joindre les documents probants relatifs à la créance irrécouvrable dans le cas où vous mentionneriez un montant</t>
        </r>
      </text>
    </comment>
    <comment ref="E42" authorId="0">
      <text>
        <r>
          <rPr>
            <b/>
            <u/>
            <sz val="9"/>
            <color indexed="81"/>
            <rFont val="Tahoma"/>
            <family val="2"/>
          </rPr>
          <t>Nombre Total de Clients avec consommation facturée pluriannuellement</t>
        </r>
        <r>
          <rPr>
            <b/>
            <sz val="9"/>
            <color indexed="81"/>
            <rFont val="Tahoma"/>
            <charset val="1"/>
          </rPr>
          <t xml:space="preserve"> :
</t>
        </r>
        <r>
          <rPr>
            <sz val="9"/>
            <color indexed="81"/>
            <rFont val="Tahoma"/>
            <charset val="1"/>
          </rPr>
          <t xml:space="preserve">
Il faut insérer dans cette case le nombre total de clients que vous facturez plusieurs fois dans l'année et qui sont contractuellement dans votre portefeuille clients à la fin du mois faisant l'objet de la présente déclaration.</t>
        </r>
      </text>
    </comment>
  </commentList>
</comments>
</file>

<file path=xl/sharedStrings.xml><?xml version="1.0" encoding="utf-8"?>
<sst xmlns="http://schemas.openxmlformats.org/spreadsheetml/2006/main" count="340" uniqueCount="98">
  <si>
    <t>Mois :</t>
  </si>
  <si>
    <t>1.</t>
  </si>
  <si>
    <t>FACTURES DE CONSOMMATION</t>
  </si>
  <si>
    <t>EUR/kWh</t>
  </si>
  <si>
    <t>kWh</t>
  </si>
  <si>
    <t>EUR</t>
  </si>
  <si>
    <t>2.</t>
  </si>
  <si>
    <t>3.</t>
  </si>
  <si>
    <t>4.</t>
  </si>
  <si>
    <t>5.</t>
  </si>
  <si>
    <t>6.</t>
  </si>
  <si>
    <t>REGULARISATIONS   (+/-)</t>
  </si>
  <si>
    <t>7.</t>
  </si>
  <si>
    <t>8.</t>
  </si>
  <si>
    <t>9.</t>
  </si>
  <si>
    <t>CONCERNANT LES CLIENTS DONT LA CONSOMMATION EST FACTUREE ANNUELLEMENT</t>
  </si>
  <si>
    <t>Taux de la redevance pour une consommation comprise entre 0 et 100 kWh:</t>
  </si>
  <si>
    <t>10.</t>
  </si>
  <si>
    <t>11.</t>
  </si>
  <si>
    <t>12.</t>
  </si>
  <si>
    <t>REDEVANCE EXIGIBLE RELATIVE AUX FACTURES DE CONSOMMATION</t>
  </si>
  <si>
    <t>CREANCES IRRÉCOUVRABLES</t>
  </si>
  <si>
    <t>CONCERNANT LES CLIENTS DONT LA CONSOMMATION EST FACTUREE PLUS D'UNE FOIS PAR AN</t>
  </si>
  <si>
    <t>OUI</t>
  </si>
  <si>
    <t>NON</t>
  </si>
  <si>
    <t>Oui</t>
  </si>
  <si>
    <t>Souhaitez-vous l'application du forfait de 0,5% sur les montants facturés?</t>
  </si>
  <si>
    <t>(à compléter)</t>
  </si>
  <si>
    <t xml:space="preserve">FORFAIT CREANCES IRRÉCOUVRABLE </t>
  </si>
  <si>
    <t>FORFAIT CREANCES IRRÉCOUVRABLE SUR FACTURES INTERMEDIAIRES</t>
  </si>
  <si>
    <t xml:space="preserve">FORFAIT CREANCES IRRÉCOUVRABLES </t>
  </si>
  <si>
    <t>Somme des consommations relatives à la première tranche de 100 KWh</t>
  </si>
  <si>
    <t>Consommation totale de cette catégorie de clients:</t>
  </si>
  <si>
    <t>Taux de la redevance pour cette catégorie de clients:</t>
  </si>
  <si>
    <t>Taux de la redevance pour les clients basse tension:</t>
  </si>
  <si>
    <t>Date:</t>
  </si>
  <si>
    <t>Signature:</t>
  </si>
  <si>
    <t>Somme des consommations relatives à la première tranche de 100KWh</t>
  </si>
  <si>
    <t>13.</t>
  </si>
  <si>
    <t xml:space="preserve">FACTURES INTERMEDIAIRES </t>
  </si>
  <si>
    <t>Année:</t>
  </si>
  <si>
    <t xml:space="preserve">REDEVANCE TOTALE (Basse Tension + Haute Tension) </t>
  </si>
  <si>
    <t>EUR/client</t>
  </si>
  <si>
    <r>
      <t xml:space="preserve">Redevance </t>
    </r>
    <r>
      <rPr>
        <i/>
        <sz val="12"/>
        <rFont val="Arial"/>
        <family val="2"/>
      </rPr>
      <t>(</t>
    </r>
    <r>
      <rPr>
        <i/>
        <u/>
        <sz val="12"/>
        <rFont val="Arial"/>
        <family val="2"/>
      </rPr>
      <t>avec forfait des 100 premiers kWh compris</t>
    </r>
    <r>
      <rPr>
        <i/>
        <sz val="12"/>
        <rFont val="Arial"/>
        <family val="2"/>
      </rPr>
      <t>)</t>
    </r>
    <r>
      <rPr>
        <sz val="12"/>
        <rFont val="Arial"/>
        <family val="2"/>
      </rPr>
      <t>:</t>
    </r>
  </si>
  <si>
    <t>Nombre de clients (ayant consommé leurs 100 premiers kWh durant le mois):</t>
  </si>
  <si>
    <t>Clients dont la consommation annuelle est &lt; à 1 GWh:</t>
  </si>
  <si>
    <t>Clients dont la consommation annuelle est comprise entre 1 GWh et 10 GWh:</t>
  </si>
  <si>
    <t>Clients dont la consommation annuelle est &gt; ou = à 10 GWh:</t>
  </si>
  <si>
    <r>
      <rPr>
        <b/>
        <i/>
        <u/>
        <sz val="12"/>
        <rFont val="Arial"/>
        <family val="2"/>
      </rPr>
      <t>Remarques</t>
    </r>
    <r>
      <rPr>
        <b/>
        <i/>
        <sz val="12"/>
        <rFont val="Arial"/>
        <family val="2"/>
      </rPr>
      <t xml:space="preserve"> :</t>
    </r>
  </si>
  <si>
    <t xml:space="preserve">   1°- Bien veiller à la parfaite adéquation entre montant(s) payé(s) et montant(s) déclaré(s)</t>
  </si>
  <si>
    <t>Nombre de clients ayant consommé leurs 100 premiers kWh :</t>
  </si>
  <si>
    <r>
      <t xml:space="preserve">FACTURES DE CONSOMMATION </t>
    </r>
    <r>
      <rPr>
        <b/>
        <sz val="12"/>
        <color rgb="FFFF0000"/>
        <rFont val="Arial"/>
        <family val="2"/>
      </rPr>
      <t>PLURIANNUELLES</t>
    </r>
  </si>
  <si>
    <t>REDEVANCE TOTALE FACTURÉE  (1+2+3)</t>
  </si>
  <si>
    <t>14.</t>
  </si>
  <si>
    <r>
      <t xml:space="preserve">FACTURES INTERMEDIAIRES - </t>
    </r>
    <r>
      <rPr>
        <b/>
        <sz val="12"/>
        <color theme="9" tint="-0.249977111117893"/>
        <rFont val="Arial"/>
        <family val="2"/>
      </rPr>
      <t>AVANCES A DEDUIRE</t>
    </r>
    <r>
      <rPr>
        <b/>
        <sz val="12"/>
        <rFont val="Arial"/>
        <family val="2"/>
      </rPr>
      <t xml:space="preserve"> </t>
    </r>
  </si>
  <si>
    <r>
      <t xml:space="preserve">FACTURES INTERMEDIAIRES - </t>
    </r>
    <r>
      <rPr>
        <b/>
        <sz val="12"/>
        <color rgb="FF00B050"/>
        <rFont val="Arial"/>
        <family val="2"/>
      </rPr>
      <t>AVANCES A PAYER</t>
    </r>
  </si>
  <si>
    <r>
      <t xml:space="preserve">REDEVANCE </t>
    </r>
    <r>
      <rPr>
        <b/>
        <sz val="12"/>
        <color rgb="FF00B050"/>
        <rFont val="Arial"/>
        <family val="2"/>
      </rPr>
      <t>A PAYER</t>
    </r>
    <r>
      <rPr>
        <b/>
        <sz val="12"/>
        <rFont val="Arial"/>
        <family val="2"/>
      </rPr>
      <t xml:space="preserve">  (11 - 12)</t>
    </r>
  </si>
  <si>
    <r>
      <t xml:space="preserve">REDEVANCE </t>
    </r>
    <r>
      <rPr>
        <b/>
        <sz val="12"/>
        <color theme="9" tint="-0.249977111117893"/>
        <rFont val="Arial"/>
        <family val="2"/>
      </rPr>
      <t>A DEDUIRE</t>
    </r>
    <r>
      <rPr>
        <b/>
        <sz val="12"/>
        <rFont val="Arial"/>
        <family val="2"/>
      </rPr>
      <t xml:space="preserve">  (7 - 8 + 9)</t>
    </r>
  </si>
  <si>
    <r>
      <t xml:space="preserve">DECLARATION RELATIVE A LA REDEVANCE DE RACCORDEMENT AU </t>
    </r>
    <r>
      <rPr>
        <b/>
        <sz val="14"/>
        <color rgb="FF0070C0"/>
        <rFont val="Arial"/>
        <family val="2"/>
      </rPr>
      <t>RESEAU GAZIER</t>
    </r>
  </si>
  <si>
    <r>
      <t xml:space="preserve">REDEVANCE EXIGIBLE ET A VERSER  (4 - 5) </t>
    </r>
    <r>
      <rPr>
        <b/>
        <sz val="11"/>
        <rFont val="Arial"/>
        <family val="2"/>
      </rPr>
      <t xml:space="preserve"> pour les clients avec consommation facturée pluriannuellement</t>
    </r>
  </si>
  <si>
    <r>
      <t xml:space="preserve">DECLARATION RELATIVE A LA REDEVANCE DE RACCORDEMENT AU </t>
    </r>
    <r>
      <rPr>
        <b/>
        <sz val="12"/>
        <color rgb="FF0070C0"/>
        <rFont val="Arial"/>
        <family val="2"/>
      </rPr>
      <t>RESEAU ELECTRIQUE</t>
    </r>
  </si>
  <si>
    <r>
      <t xml:space="preserve">CONCERNANT LES CLIENTS </t>
    </r>
    <r>
      <rPr>
        <b/>
        <sz val="12"/>
        <color rgb="FFFF0000"/>
        <rFont val="Arial"/>
        <family val="2"/>
      </rPr>
      <t>HAUTE TENSION</t>
    </r>
    <r>
      <rPr>
        <b/>
        <sz val="12"/>
        <rFont val="Arial"/>
        <family val="2"/>
      </rPr>
      <t xml:space="preserve"> </t>
    </r>
  </si>
  <si>
    <r>
      <t xml:space="preserve">CONCERNANT LES CLIENTS </t>
    </r>
    <r>
      <rPr>
        <b/>
        <sz val="13"/>
        <color rgb="FFFF0000"/>
        <rFont val="Arial"/>
        <family val="2"/>
      </rPr>
      <t>BASSE TENSION</t>
    </r>
  </si>
  <si>
    <r>
      <t xml:space="preserve">DECLARATION RELATIVE A LA REDEVANCE DE RACCORDEMENT AU </t>
    </r>
    <r>
      <rPr>
        <b/>
        <sz val="13"/>
        <color rgb="FF0070C0"/>
        <rFont val="Arial"/>
        <family val="2"/>
      </rPr>
      <t>RESEAU ELECTRIQUE</t>
    </r>
  </si>
  <si>
    <t>REDEVANCE EXIGIBLE ET A VERSER  (3 - 4)</t>
  </si>
  <si>
    <r>
      <t xml:space="preserve">FACTURES DE CONSOMMATION pour clients </t>
    </r>
    <r>
      <rPr>
        <b/>
        <sz val="12"/>
        <color rgb="FFFF0000"/>
        <rFont val="Arial"/>
        <family val="2"/>
      </rPr>
      <t>Haute Tension</t>
    </r>
  </si>
  <si>
    <t>Clients dont la consommation annuelle est &lt; 10 GWh:</t>
  </si>
  <si>
    <t>REDEVANCE FACTURÉE    (1 + 2)</t>
  </si>
  <si>
    <r>
      <t>A) Clients Basse Tension avec</t>
    </r>
    <r>
      <rPr>
        <b/>
        <sz val="14"/>
        <color rgb="FFFF0000"/>
        <rFont val="Arial"/>
        <family val="2"/>
      </rPr>
      <t xml:space="preserve"> Consommation facturée Annuellement</t>
    </r>
  </si>
  <si>
    <r>
      <t xml:space="preserve">B) Clients Basse Tension avec </t>
    </r>
    <r>
      <rPr>
        <b/>
        <sz val="14"/>
        <color rgb="FFFF0000"/>
        <rFont val="Arial"/>
        <family val="2"/>
      </rPr>
      <t>Consommation facturée Pluriannuellement</t>
    </r>
  </si>
  <si>
    <t>Somme des consommations relatives à la première tranche de 100KWh :</t>
  </si>
  <si>
    <r>
      <t xml:space="preserve">REDEVANCE </t>
    </r>
    <r>
      <rPr>
        <b/>
        <sz val="12"/>
        <color theme="9" tint="-0.249977111117893"/>
        <rFont val="Arial"/>
        <family val="2"/>
      </rPr>
      <t>A DEDUIRE</t>
    </r>
    <r>
      <rPr>
        <b/>
        <sz val="12"/>
        <rFont val="Arial"/>
        <family val="2"/>
      </rPr>
      <t xml:space="preserve">  (4 - 5 + 6)</t>
    </r>
  </si>
  <si>
    <r>
      <t xml:space="preserve">REDEVANCE </t>
    </r>
    <r>
      <rPr>
        <b/>
        <sz val="12"/>
        <color rgb="FF00B050"/>
        <rFont val="Arial"/>
        <family val="2"/>
      </rPr>
      <t>A PAYER</t>
    </r>
    <r>
      <rPr>
        <b/>
        <sz val="12"/>
        <rFont val="Arial"/>
        <family val="2"/>
      </rPr>
      <t xml:space="preserve">  ( 8 - 9)</t>
    </r>
  </si>
  <si>
    <t>Consommation TOTALE de tous les clients "Basse Tension" facturés annuellement :</t>
  </si>
  <si>
    <t>Consommation TOTALE de cette catégorie de clients "Basse Tension" :</t>
  </si>
  <si>
    <r>
      <t xml:space="preserve">REDEVANCE TOTALE A VERSER  (6 - 10 + 13) </t>
    </r>
    <r>
      <rPr>
        <b/>
        <sz val="11"/>
        <rFont val="Arial"/>
        <family val="2"/>
      </rPr>
      <t>pour les clients avec consommation facturée annuellement</t>
    </r>
  </si>
  <si>
    <r>
      <t xml:space="preserve">REDEVANCE TOTALE A VERSER  (3 - 7 + 10) </t>
    </r>
    <r>
      <rPr>
        <b/>
        <sz val="11"/>
        <rFont val="Arial"/>
        <family val="2"/>
      </rPr>
      <t>pour les clients avec consommation facturée annuellement</t>
    </r>
  </si>
  <si>
    <t>REDEVANCE TOTALE A VERSER (11 + 12) pour l'ensemble des clients Basse Tension</t>
  </si>
  <si>
    <t>Nombre Total de Clients Basse Tension</t>
  </si>
  <si>
    <r>
      <rPr>
        <b/>
        <sz val="12"/>
        <rFont val="Arial"/>
        <family val="2"/>
      </rPr>
      <t>REDEVANCE A VERSER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</t>
    </r>
    <r>
      <rPr>
        <i/>
        <u/>
        <sz val="12"/>
        <rFont val="Arial"/>
        <family val="2"/>
      </rPr>
      <t>avec forfait des 100 premiers kWh compris</t>
    </r>
    <r>
      <rPr>
        <i/>
        <sz val="12"/>
        <rFont val="Arial"/>
        <family val="2"/>
      </rPr>
      <t>)</t>
    </r>
    <r>
      <rPr>
        <sz val="12"/>
        <rFont val="Arial"/>
        <family val="2"/>
      </rPr>
      <t>:</t>
    </r>
  </si>
  <si>
    <t>clients</t>
  </si>
  <si>
    <t>Nombre Total de Clients Haute Tension</t>
  </si>
  <si>
    <t>15.</t>
  </si>
  <si>
    <t>Nombre Total de Clients avec consommation facturée annuellement</t>
  </si>
  <si>
    <t>Nombre Total de Clients avec consommation facturée pluriannuellement</t>
  </si>
  <si>
    <t xml:space="preserve">REDEVANCE TOTALE (Cons. Annuelle +  Pluriannuelle) </t>
  </si>
  <si>
    <r>
      <t xml:space="preserve">DECLARATION RELATIVE A LA REDEVANCE DE RACCORDEMENT AU </t>
    </r>
    <r>
      <rPr>
        <b/>
        <sz val="13"/>
        <color rgb="FF0070C0"/>
        <rFont val="Arial"/>
        <family val="2"/>
      </rPr>
      <t>RESEAU GAZIER</t>
    </r>
  </si>
  <si>
    <r>
      <t xml:space="preserve">FACTURES DE CONSOMMATION </t>
    </r>
    <r>
      <rPr>
        <b/>
        <sz val="14"/>
        <color rgb="FFFF0000"/>
        <rFont val="Arial"/>
        <family val="2"/>
      </rPr>
      <t>ANNUELLES</t>
    </r>
  </si>
  <si>
    <t>Clients dont la consommation annuelle est &lt; à 1 GWh :</t>
  </si>
  <si>
    <r>
      <t>REDEVANCE FACTURÉE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(</t>
    </r>
    <r>
      <rPr>
        <i/>
        <u/>
        <sz val="12"/>
        <rFont val="Arial"/>
        <family val="2"/>
      </rPr>
      <t>avec forfait des 100 premiers kWh compris</t>
    </r>
    <r>
      <rPr>
        <i/>
        <sz val="12"/>
        <rFont val="Arial"/>
        <family val="2"/>
      </rPr>
      <t>)</t>
    </r>
    <r>
      <rPr>
        <b/>
        <sz val="12"/>
        <rFont val="Arial"/>
        <family val="2"/>
      </rPr>
      <t xml:space="preserve"> :</t>
    </r>
  </si>
  <si>
    <t xml:space="preserve">   3°- Bien veiller à remplir correctement les mentions "Fournisseur", "Date" et "Année" ainsi qu'à pouvoir clairement identifier le signataire du présent document</t>
  </si>
  <si>
    <t xml:space="preserve">   2°- Options avancées Excel : cocher "Définir le calcul avec la précision au format affiché"</t>
  </si>
  <si>
    <t>(choix en relation avec le point 2 ci-dessus)</t>
  </si>
  <si>
    <t>(choix en relation avec le point 5 ci-dessus)</t>
  </si>
  <si>
    <r>
      <t>Fournisseur</t>
    </r>
    <r>
      <rPr>
        <b/>
        <sz val="14"/>
        <rFont val="Arial"/>
        <family val="2"/>
      </rPr>
      <t xml:space="preserve"> :</t>
    </r>
  </si>
  <si>
    <t>*</t>
  </si>
  <si>
    <t>Non</t>
  </si>
  <si>
    <t>Ver 12.15</t>
  </si>
</sst>
</file>

<file path=xl/styles.xml><?xml version="1.0" encoding="utf-8"?>
<styleSheet xmlns="http://schemas.openxmlformats.org/spreadsheetml/2006/main">
  <numFmts count="8">
    <numFmt numFmtId="164" formatCode="#,##0.00_);\-#,##0.00"/>
    <numFmt numFmtId="165" formatCode="###,##0.0000"/>
    <numFmt numFmtId="166" formatCode="#,##0.00000"/>
    <numFmt numFmtId="167" formatCode="#,##0.000000"/>
    <numFmt numFmtId="168" formatCode="###,##0.000"/>
    <numFmt numFmtId="169" formatCode="#,##0_ ;[Red]\-#,##0\ "/>
    <numFmt numFmtId="170" formatCode="#,##0.00_ ;[Red]\-#,##0.00\ "/>
    <numFmt numFmtId="171" formatCode="#,##0.0000"/>
  </numFmts>
  <fonts count="37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9" tint="-0.249977111117893"/>
      <name val="Arial"/>
      <family val="2"/>
    </font>
    <font>
      <b/>
      <sz val="12"/>
      <color rgb="FF00B050"/>
      <name val="Arial"/>
      <family val="2"/>
    </font>
    <font>
      <b/>
      <sz val="11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3"/>
      <color rgb="FFFF0000"/>
      <name val="Arial"/>
      <family val="2"/>
    </font>
    <font>
      <b/>
      <sz val="13"/>
      <color rgb="FF0070C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125">
        <bgColor indexed="43"/>
      </patternFill>
    </fill>
    <fill>
      <patternFill patternType="gray0625"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/>
      <right/>
      <top style="dashed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 style="medium">
        <color indexed="8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 style="medium">
        <color indexed="8"/>
      </right>
      <top style="dash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37" fontId="1" fillId="0" borderId="0" xfId="0" applyNumberFormat="1" applyFont="1" applyProtection="1"/>
    <xf numFmtId="37" fontId="1" fillId="0" borderId="0" xfId="0" applyNumberFormat="1" applyFont="1" applyBorder="1" applyProtection="1"/>
    <xf numFmtId="37" fontId="1" fillId="0" borderId="1" xfId="0" applyNumberFormat="1" applyFont="1" applyBorder="1" applyProtection="1"/>
    <xf numFmtId="164" fontId="1" fillId="0" borderId="2" xfId="0" applyNumberFormat="1" applyFont="1" applyBorder="1" applyProtection="1"/>
    <xf numFmtId="37" fontId="4" fillId="0" borderId="0" xfId="0" applyNumberFormat="1" applyFont="1" applyBorder="1" applyProtection="1"/>
    <xf numFmtId="37" fontId="5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37" fontId="5" fillId="0" borderId="1" xfId="0" applyNumberFormat="1" applyFont="1" applyBorder="1" applyAlignment="1" applyProtection="1">
      <alignment horizontal="right"/>
    </xf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37" fontId="1" fillId="0" borderId="5" xfId="0" applyNumberFormat="1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center"/>
    </xf>
    <xf numFmtId="37" fontId="1" fillId="0" borderId="9" xfId="0" applyNumberFormat="1" applyFont="1" applyBorder="1" applyProtection="1"/>
    <xf numFmtId="37" fontId="1" fillId="0" borderId="8" xfId="0" applyNumberFormat="1" applyFont="1" applyBorder="1" applyProtection="1"/>
    <xf numFmtId="37" fontId="5" fillId="0" borderId="9" xfId="0" applyNumberFormat="1" applyFont="1" applyBorder="1" applyProtection="1"/>
    <xf numFmtId="37" fontId="5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5" fillId="0" borderId="13" xfId="0" applyNumberFormat="1" applyFont="1" applyBorder="1" applyProtection="1"/>
    <xf numFmtId="37" fontId="1" fillId="0" borderId="14" xfId="0" applyNumberFormat="1" applyFont="1" applyBorder="1" applyProtection="1"/>
    <xf numFmtId="37" fontId="5" fillId="0" borderId="15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" xfId="0" applyNumberFormat="1" applyFont="1" applyBorder="1" applyProtection="1"/>
    <xf numFmtId="37" fontId="5" fillId="0" borderId="7" xfId="0" applyNumberFormat="1" applyFont="1" applyBorder="1" applyProtection="1"/>
    <xf numFmtId="164" fontId="4" fillId="0" borderId="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0" xfId="0" applyNumberFormat="1" applyFont="1" applyFill="1" applyBorder="1" applyProtection="1"/>
    <xf numFmtId="37" fontId="1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Border="1" applyProtection="1">
      <protection locked="0"/>
    </xf>
    <xf numFmtId="167" fontId="4" fillId="0" borderId="0" xfId="0" applyNumberFormat="1" applyFont="1" applyBorder="1" applyProtection="1"/>
    <xf numFmtId="37" fontId="3" fillId="0" borderId="0" xfId="0" applyNumberFormat="1" applyFont="1" applyBorder="1" applyProtection="1"/>
    <xf numFmtId="168" fontId="4" fillId="0" borderId="0" xfId="0" applyNumberFormat="1" applyFont="1" applyBorder="1" applyProtection="1"/>
    <xf numFmtId="166" fontId="4" fillId="0" borderId="0" xfId="0" applyNumberFormat="1" applyFont="1" applyBorder="1" applyProtection="1"/>
    <xf numFmtId="4" fontId="4" fillId="0" borderId="0" xfId="0" applyNumberFormat="1" applyFont="1" applyBorder="1" applyProtection="1"/>
    <xf numFmtId="37" fontId="1" fillId="0" borderId="18" xfId="0" applyNumberFormat="1" applyFont="1" applyBorder="1" applyAlignment="1" applyProtection="1">
      <alignment horizontal="center"/>
    </xf>
    <xf numFmtId="37" fontId="4" fillId="0" borderId="19" xfId="0" applyNumberFormat="1" applyFont="1" applyBorder="1" applyProtection="1"/>
    <xf numFmtId="37" fontId="1" fillId="0" borderId="19" xfId="0" applyNumberFormat="1" applyFont="1" applyBorder="1" applyProtection="1"/>
    <xf numFmtId="37" fontId="5" fillId="0" borderId="19" xfId="0" applyNumberFormat="1" applyFont="1" applyBorder="1" applyAlignment="1" applyProtection="1">
      <alignment horizontal="right"/>
    </xf>
    <xf numFmtId="164" fontId="1" fillId="0" borderId="19" xfId="0" applyNumberFormat="1" applyFont="1" applyBorder="1" applyProtection="1"/>
    <xf numFmtId="37" fontId="5" fillId="0" borderId="20" xfId="0" applyNumberFormat="1" applyFont="1" applyBorder="1" applyProtection="1"/>
    <xf numFmtId="37" fontId="1" fillId="0" borderId="21" xfId="0" applyNumberFormat="1" applyFont="1" applyBorder="1" applyAlignment="1" applyProtection="1">
      <alignment horizontal="center"/>
    </xf>
    <xf numFmtId="37" fontId="4" fillId="0" borderId="22" xfId="0" applyNumberFormat="1" applyFont="1" applyBorder="1" applyProtection="1"/>
    <xf numFmtId="37" fontId="1" fillId="0" borderId="22" xfId="0" applyNumberFormat="1" applyFont="1" applyBorder="1" applyProtection="1"/>
    <xf numFmtId="37" fontId="5" fillId="0" borderId="22" xfId="0" applyNumberFormat="1" applyFont="1" applyBorder="1" applyAlignment="1" applyProtection="1">
      <alignment horizontal="right"/>
    </xf>
    <xf numFmtId="164" fontId="1" fillId="0" borderId="22" xfId="0" applyNumberFormat="1" applyFont="1" applyBorder="1" applyProtection="1"/>
    <xf numFmtId="37" fontId="5" fillId="0" borderId="23" xfId="0" applyNumberFormat="1" applyFont="1" applyBorder="1" applyProtection="1"/>
    <xf numFmtId="0" fontId="0" fillId="0" borderId="0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37" fontId="3" fillId="0" borderId="24" xfId="0" applyNumberFormat="1" applyFont="1" applyBorder="1" applyProtection="1"/>
    <xf numFmtId="37" fontId="4" fillId="3" borderId="17" xfId="0" applyNumberFormat="1" applyFont="1" applyFill="1" applyBorder="1" applyProtection="1"/>
    <xf numFmtId="0" fontId="10" fillId="0" borderId="0" xfId="0" applyFont="1"/>
    <xf numFmtId="37" fontId="12" fillId="6" borderId="0" xfId="0" applyNumberFormat="1" applyFont="1" applyFill="1" applyBorder="1" applyProtection="1"/>
    <xf numFmtId="37" fontId="11" fillId="6" borderId="0" xfId="0" applyNumberFormat="1" applyFont="1" applyFill="1" applyBorder="1" applyProtection="1"/>
    <xf numFmtId="37" fontId="11" fillId="6" borderId="0" xfId="0" applyNumberFormat="1" applyFont="1" applyFill="1" applyBorder="1" applyAlignment="1" applyProtection="1">
      <alignment horizontal="center"/>
    </xf>
    <xf numFmtId="0" fontId="13" fillId="0" borderId="0" xfId="0" applyFont="1"/>
    <xf numFmtId="37" fontId="6" fillId="0" borderId="0" xfId="0" applyNumberFormat="1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171" fontId="4" fillId="0" borderId="0" xfId="0" applyNumberFormat="1" applyFont="1" applyBorder="1" applyProtection="1"/>
    <xf numFmtId="4" fontId="4" fillId="0" borderId="0" xfId="0" quotePrefix="1" applyNumberFormat="1" applyFont="1" applyBorder="1" applyProtection="1"/>
    <xf numFmtId="37" fontId="1" fillId="7" borderId="0" xfId="0" applyNumberFormat="1" applyFont="1" applyFill="1" applyBorder="1" applyProtection="1"/>
    <xf numFmtId="37" fontId="5" fillId="7" borderId="9" xfId="0" applyNumberFormat="1" applyFont="1" applyFill="1" applyBorder="1" applyProtection="1"/>
    <xf numFmtId="37" fontId="1" fillId="7" borderId="8" xfId="0" applyNumberFormat="1" applyFont="1" applyFill="1" applyBorder="1" applyProtection="1"/>
    <xf numFmtId="4" fontId="4" fillId="7" borderId="0" xfId="0" quotePrefix="1" applyNumberFormat="1" applyFont="1" applyFill="1" applyBorder="1" applyProtection="1"/>
    <xf numFmtId="37" fontId="1" fillId="7" borderId="33" xfId="0" applyNumberFormat="1" applyFont="1" applyFill="1" applyBorder="1" applyAlignment="1" applyProtection="1">
      <alignment horizontal="center"/>
    </xf>
    <xf numFmtId="37" fontId="4" fillId="7" borderId="34" xfId="0" applyNumberFormat="1" applyFont="1" applyFill="1" applyBorder="1" applyProtection="1"/>
    <xf numFmtId="37" fontId="1" fillId="7" borderId="34" xfId="0" applyNumberFormat="1" applyFont="1" applyFill="1" applyBorder="1" applyProtection="1"/>
    <xf numFmtId="37" fontId="5" fillId="7" borderId="34" xfId="0" applyNumberFormat="1" applyFont="1" applyFill="1" applyBorder="1" applyAlignment="1" applyProtection="1">
      <alignment horizontal="right"/>
    </xf>
    <xf numFmtId="164" fontId="4" fillId="7" borderId="34" xfId="0" applyNumberFormat="1" applyFont="1" applyFill="1" applyBorder="1" applyProtection="1"/>
    <xf numFmtId="37" fontId="5" fillId="7" borderId="35" xfId="0" applyNumberFormat="1" applyFont="1" applyFill="1" applyBorder="1" applyProtection="1"/>
    <xf numFmtId="37" fontId="1" fillId="0" borderId="36" xfId="0" applyNumberFormat="1" applyFont="1" applyBorder="1" applyProtection="1"/>
    <xf numFmtId="37" fontId="5" fillId="0" borderId="36" xfId="0" applyNumberFormat="1" applyFont="1" applyBorder="1" applyProtection="1"/>
    <xf numFmtId="0" fontId="1" fillId="0" borderId="0" xfId="0" applyFont="1"/>
    <xf numFmtId="0" fontId="8" fillId="0" borderId="0" xfId="0" applyFont="1"/>
    <xf numFmtId="0" fontId="27" fillId="0" borderId="0" xfId="0" applyFont="1"/>
    <xf numFmtId="37" fontId="5" fillId="0" borderId="8" xfId="0" applyNumberFormat="1" applyFont="1" applyBorder="1" applyProtection="1"/>
    <xf numFmtId="37" fontId="5" fillId="0" borderId="0" xfId="0" applyNumberFormat="1" applyFont="1" applyBorder="1" applyProtection="1"/>
    <xf numFmtId="37" fontId="5" fillId="0" borderId="1" xfId="0" applyNumberFormat="1" applyFont="1" applyBorder="1" applyProtection="1"/>
    <xf numFmtId="0" fontId="5" fillId="0" borderId="0" xfId="0" applyFont="1"/>
    <xf numFmtId="37" fontId="5" fillId="0" borderId="8" xfId="0" applyNumberFormat="1" applyFont="1" applyBorder="1" applyAlignment="1" applyProtection="1">
      <alignment horizontal="center"/>
    </xf>
    <xf numFmtId="164" fontId="5" fillId="0" borderId="0" xfId="0" applyNumberFormat="1" applyFont="1" applyBorder="1" applyProtection="1"/>
    <xf numFmtId="37" fontId="5" fillId="0" borderId="10" xfId="0" applyNumberFormat="1" applyFont="1" applyBorder="1" applyProtection="1"/>
    <xf numFmtId="37" fontId="28" fillId="0" borderId="1" xfId="0" applyNumberFormat="1" applyFont="1" applyBorder="1" applyProtection="1"/>
    <xf numFmtId="37" fontId="5" fillId="0" borderId="12" xfId="0" applyNumberFormat="1" applyFont="1" applyBorder="1" applyProtection="1"/>
    <xf numFmtId="37" fontId="5" fillId="0" borderId="3" xfId="0" applyNumberFormat="1" applyFont="1" applyBorder="1" applyProtection="1"/>
    <xf numFmtId="37" fontId="5" fillId="0" borderId="10" xfId="0" applyNumberFormat="1" applyFont="1" applyBorder="1" applyAlignment="1" applyProtection="1">
      <alignment horizontal="center"/>
    </xf>
    <xf numFmtId="37" fontId="29" fillId="0" borderId="1" xfId="0" applyNumberFormat="1" applyFont="1" applyBorder="1" applyProtection="1"/>
    <xf numFmtId="164" fontId="5" fillId="0" borderId="1" xfId="0" applyNumberFormat="1" applyFont="1" applyBorder="1" applyProtection="1"/>
    <xf numFmtId="167" fontId="29" fillId="0" borderId="0" xfId="0" applyNumberFormat="1" applyFont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Border="1" applyAlignment="1" applyProtection="1">
      <alignment horizontal="center"/>
    </xf>
    <xf numFmtId="37" fontId="5" fillId="0" borderId="3" xfId="0" applyNumberFormat="1" applyFont="1" applyBorder="1" applyAlignment="1" applyProtection="1">
      <alignment horizontal="center"/>
    </xf>
    <xf numFmtId="37" fontId="1" fillId="0" borderId="4" xfId="0" applyNumberFormat="1" applyFont="1" applyBorder="1" applyAlignment="1" applyProtection="1">
      <alignment horizontal="center"/>
    </xf>
    <xf numFmtId="37" fontId="27" fillId="0" borderId="0" xfId="0" applyNumberFormat="1" applyFont="1" applyProtection="1"/>
    <xf numFmtId="37" fontId="5" fillId="0" borderId="5" xfId="0" applyNumberFormat="1" applyFont="1" applyBorder="1" applyProtection="1"/>
    <xf numFmtId="37" fontId="5" fillId="0" borderId="6" xfId="0" applyNumberFormat="1" applyFont="1" applyBorder="1" applyProtection="1"/>
    <xf numFmtId="37" fontId="29" fillId="0" borderId="0" xfId="0" applyNumberFormat="1" applyFont="1" applyBorder="1" applyProtection="1"/>
    <xf numFmtId="164" fontId="29" fillId="0" borderId="0" xfId="0" applyNumberFormat="1" applyFont="1" applyBorder="1" applyProtection="1"/>
    <xf numFmtId="0" fontId="14" fillId="0" borderId="0" xfId="0" quotePrefix="1" applyFont="1" applyAlignment="1">
      <alignment horizontal="center"/>
    </xf>
    <xf numFmtId="0" fontId="13" fillId="0" borderId="0" xfId="0" quotePrefix="1" applyFont="1" applyAlignment="1">
      <alignment horizontal="left" wrapText="1"/>
    </xf>
    <xf numFmtId="0" fontId="13" fillId="0" borderId="0" xfId="0" quotePrefix="1" applyFont="1" applyAlignment="1">
      <alignment horizontal="left"/>
    </xf>
    <xf numFmtId="169" fontId="1" fillId="2" borderId="17" xfId="0" applyNumberFormat="1" applyFont="1" applyFill="1" applyBorder="1" applyProtection="1">
      <protection locked="0"/>
    </xf>
    <xf numFmtId="37" fontId="4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Protection="1">
      <protection locked="0"/>
    </xf>
    <xf numFmtId="170" fontId="1" fillId="2" borderId="17" xfId="0" applyNumberFormat="1" applyFont="1" applyFill="1" applyBorder="1" applyProtection="1">
      <protection locked="0"/>
    </xf>
    <xf numFmtId="37" fontId="6" fillId="0" borderId="0" xfId="0" applyNumberFormat="1" applyFont="1" applyAlignment="1" applyProtection="1">
      <alignment horizontal="center"/>
    </xf>
    <xf numFmtId="37" fontId="1" fillId="0" borderId="0" xfId="0" quotePrefix="1" applyNumberFormat="1" applyFont="1" applyBorder="1" applyAlignment="1" applyProtection="1">
      <alignment horizontal="left"/>
    </xf>
    <xf numFmtId="37" fontId="4" fillId="0" borderId="0" xfId="0" quotePrefix="1" applyNumberFormat="1" applyFont="1" applyBorder="1" applyAlignment="1" applyProtection="1">
      <alignment horizontal="left"/>
    </xf>
    <xf numFmtId="0" fontId="10" fillId="0" borderId="0" xfId="0" applyFont="1" applyAlignment="1">
      <alignment horizontal="right"/>
    </xf>
    <xf numFmtId="49" fontId="1" fillId="2" borderId="0" xfId="0" applyNumberFormat="1" applyFont="1" applyFill="1" applyBorder="1" applyProtection="1">
      <protection locked="0"/>
    </xf>
    <xf numFmtId="49" fontId="1" fillId="2" borderId="37" xfId="0" applyNumberFormat="1" applyFont="1" applyFill="1" applyBorder="1" applyProtection="1">
      <protection locked="0"/>
    </xf>
    <xf numFmtId="49" fontId="1" fillId="2" borderId="38" xfId="0" applyNumberFormat="1" applyFont="1" applyFill="1" applyBorder="1" applyProtection="1">
      <protection locked="0"/>
    </xf>
    <xf numFmtId="49" fontId="1" fillId="2" borderId="39" xfId="0" applyNumberFormat="1" applyFont="1" applyFill="1" applyBorder="1" applyProtection="1">
      <protection locked="0"/>
    </xf>
    <xf numFmtId="49" fontId="1" fillId="2" borderId="40" xfId="0" applyNumberFormat="1" applyFont="1" applyFill="1" applyBorder="1" applyProtection="1">
      <protection locked="0"/>
    </xf>
    <xf numFmtId="49" fontId="1" fillId="2" borderId="41" xfId="0" applyNumberFormat="1" applyFont="1" applyFill="1" applyBorder="1" applyProtection="1">
      <protection locked="0"/>
    </xf>
    <xf numFmtId="49" fontId="1" fillId="2" borderId="42" xfId="0" applyNumberFormat="1" applyFont="1" applyFill="1" applyBorder="1" applyProtection="1">
      <protection locked="0"/>
    </xf>
    <xf numFmtId="49" fontId="1" fillId="2" borderId="43" xfId="0" applyNumberFormat="1" applyFont="1" applyFill="1" applyBorder="1" applyProtection="1">
      <protection locked="0"/>
    </xf>
    <xf numFmtId="49" fontId="1" fillId="2" borderId="44" xfId="0" applyNumberFormat="1" applyFont="1" applyFill="1" applyBorder="1" applyProtection="1"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164" fontId="27" fillId="0" borderId="0" xfId="0" applyNumberFormat="1" applyFont="1" applyBorder="1" applyProtection="1"/>
    <xf numFmtId="164" fontId="22" fillId="0" borderId="0" xfId="0" applyNumberFormat="1" applyFont="1" applyBorder="1" applyProtection="1"/>
    <xf numFmtId="0" fontId="18" fillId="0" borderId="0" xfId="0" applyFont="1"/>
    <xf numFmtId="164" fontId="12" fillId="6" borderId="0" xfId="0" applyNumberFormat="1" applyFont="1" applyFill="1" applyBorder="1" applyAlignment="1" applyProtection="1">
      <alignment horizontal="right"/>
    </xf>
    <xf numFmtId="37" fontId="7" fillId="4" borderId="25" xfId="0" applyNumberFormat="1" applyFont="1" applyFill="1" applyBorder="1" applyAlignment="1" applyProtection="1">
      <alignment horizontal="center"/>
    </xf>
    <xf numFmtId="37" fontId="7" fillId="4" borderId="26" xfId="0" applyNumberFormat="1" applyFont="1" applyFill="1" applyBorder="1" applyAlignment="1" applyProtection="1">
      <alignment horizontal="center"/>
    </xf>
    <xf numFmtId="37" fontId="7" fillId="4" borderId="27" xfId="0" applyNumberFormat="1" applyFont="1" applyFill="1" applyBorder="1" applyAlignment="1" applyProtection="1">
      <alignment horizontal="center"/>
    </xf>
    <xf numFmtId="37" fontId="7" fillId="4" borderId="28" xfId="0" applyNumberFormat="1" applyFont="1" applyFill="1" applyBorder="1" applyAlignment="1" applyProtection="1">
      <alignment horizontal="center" vertical="top"/>
    </xf>
    <xf numFmtId="0" fontId="8" fillId="4" borderId="2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37" fontId="2" fillId="5" borderId="30" xfId="0" applyNumberFormat="1" applyFont="1" applyFill="1" applyBorder="1" applyAlignment="1" applyProtection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37" fontId="6" fillId="0" borderId="0" xfId="0" applyNumberFormat="1" applyFont="1" applyAlignment="1" applyProtection="1">
      <alignment horizontal="center"/>
    </xf>
    <xf numFmtId="37" fontId="4" fillId="4" borderId="25" xfId="0" applyNumberFormat="1" applyFont="1" applyFill="1" applyBorder="1" applyAlignment="1" applyProtection="1">
      <alignment horizontal="center"/>
    </xf>
    <xf numFmtId="37" fontId="4" fillId="4" borderId="26" xfId="0" applyNumberFormat="1" applyFont="1" applyFill="1" applyBorder="1" applyAlignment="1" applyProtection="1">
      <alignment horizontal="center"/>
    </xf>
    <xf numFmtId="37" fontId="4" fillId="4" borderId="27" xfId="0" applyNumberFormat="1" applyFont="1" applyFill="1" applyBorder="1" applyAlignment="1" applyProtection="1">
      <alignment horizontal="center"/>
    </xf>
    <xf numFmtId="37" fontId="4" fillId="4" borderId="28" xfId="0" applyNumberFormat="1" applyFont="1" applyFill="1" applyBorder="1" applyAlignment="1" applyProtection="1">
      <alignment horizontal="center" vertical="top"/>
    </xf>
    <xf numFmtId="0" fontId="1" fillId="4" borderId="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49" fontId="1" fillId="2" borderId="37" xfId="0" applyNumberFormat="1" applyFont="1" applyFill="1" applyBorder="1" applyAlignment="1" applyProtection="1">
      <alignment horizontal="center"/>
      <protection locked="0"/>
    </xf>
    <xf numFmtId="49" fontId="1" fillId="2" borderId="38" xfId="0" applyNumberFormat="1" applyFont="1" applyFill="1" applyBorder="1" applyAlignment="1" applyProtection="1">
      <alignment horizontal="center"/>
      <protection locked="0"/>
    </xf>
    <xf numFmtId="49" fontId="1" fillId="2" borderId="39" xfId="0" applyNumberFormat="1" applyFont="1" applyFill="1" applyBorder="1" applyAlignment="1" applyProtection="1">
      <alignment horizontal="center"/>
      <protection locked="0"/>
    </xf>
    <xf numFmtId="49" fontId="1" fillId="2" borderId="4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49" fontId="1" fillId="2" borderId="42" xfId="0" applyNumberFormat="1" applyFont="1" applyFill="1" applyBorder="1" applyAlignment="1" applyProtection="1">
      <alignment horizontal="center"/>
      <protection locked="0"/>
    </xf>
    <xf numFmtId="49" fontId="1" fillId="2" borderId="43" xfId="0" applyNumberFormat="1" applyFont="1" applyFill="1" applyBorder="1" applyAlignment="1" applyProtection="1">
      <alignment horizontal="center"/>
      <protection locked="0"/>
    </xf>
    <xf numFmtId="49" fontId="1" fillId="2" borderId="44" xfId="0" applyNumberFormat="1" applyFont="1" applyFill="1" applyBorder="1" applyAlignment="1" applyProtection="1">
      <alignment horizontal="center"/>
      <protection locked="0"/>
    </xf>
    <xf numFmtId="37" fontId="2" fillId="4" borderId="25" xfId="0" applyNumberFormat="1" applyFont="1" applyFill="1" applyBorder="1" applyAlignment="1" applyProtection="1">
      <alignment horizontal="center"/>
    </xf>
    <xf numFmtId="37" fontId="2" fillId="4" borderId="26" xfId="0" applyNumberFormat="1" applyFont="1" applyFill="1" applyBorder="1" applyAlignment="1" applyProtection="1">
      <alignment horizontal="center"/>
    </xf>
    <xf numFmtId="37" fontId="2" fillId="4" borderId="27" xfId="0" applyNumberFormat="1" applyFont="1" applyFill="1" applyBorder="1" applyAlignment="1" applyProtection="1">
      <alignment horizontal="center"/>
    </xf>
    <xf numFmtId="37" fontId="2" fillId="4" borderId="28" xfId="0" applyNumberFormat="1" applyFont="1" applyFill="1" applyBorder="1" applyAlignment="1" applyProtection="1">
      <alignment horizontal="center" vertical="top"/>
    </xf>
    <xf numFmtId="0" fontId="0" fillId="4" borderId="2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0" xfId="0" applyNumberFormat="1"/>
    <xf numFmtId="0" fontId="35" fillId="0" borderId="0" xfId="0" applyFont="1" applyProtection="1">
      <protection hidden="1"/>
    </xf>
    <xf numFmtId="37" fontId="36" fillId="0" borderId="0" xfId="0" applyNumberFormat="1" applyFont="1" applyBorder="1" applyProtection="1"/>
    <xf numFmtId="37" fontId="6" fillId="0" borderId="0" xfId="0" applyNumberFormat="1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2" name="ZoneTexte 1"/>
        <xdr:cNvSpPr txBox="1"/>
      </xdr:nvSpPr>
      <xdr:spPr>
        <a:xfrm>
          <a:off x="1524000" y="548640"/>
          <a:ext cx="437388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3" name="ZoneTexte 2"/>
        <xdr:cNvSpPr txBox="1"/>
      </xdr:nvSpPr>
      <xdr:spPr>
        <a:xfrm>
          <a:off x="1432560" y="518160"/>
          <a:ext cx="402336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4" name="ZoneTexte 3"/>
        <xdr:cNvSpPr txBox="1"/>
      </xdr:nvSpPr>
      <xdr:spPr>
        <a:xfrm>
          <a:off x="1432560" y="518160"/>
          <a:ext cx="402336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5" name="ZoneTexte 4"/>
        <xdr:cNvSpPr txBox="1"/>
      </xdr:nvSpPr>
      <xdr:spPr>
        <a:xfrm>
          <a:off x="1432560" y="518160"/>
          <a:ext cx="402336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2" name="ZoneTexte 1"/>
        <xdr:cNvSpPr txBox="1"/>
      </xdr:nvSpPr>
      <xdr:spPr>
        <a:xfrm>
          <a:off x="1524000" y="548640"/>
          <a:ext cx="437388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3" name="ZoneTexte 2"/>
        <xdr:cNvSpPr txBox="1"/>
      </xdr:nvSpPr>
      <xdr:spPr>
        <a:xfrm>
          <a:off x="1524000" y="548640"/>
          <a:ext cx="430530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4" name="ZoneTexte 3"/>
        <xdr:cNvSpPr txBox="1"/>
      </xdr:nvSpPr>
      <xdr:spPr>
        <a:xfrm>
          <a:off x="1524000" y="548640"/>
          <a:ext cx="430530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2" name="ZoneTexte 1"/>
        <xdr:cNvSpPr txBox="1"/>
      </xdr:nvSpPr>
      <xdr:spPr>
        <a:xfrm>
          <a:off x="1432560" y="518160"/>
          <a:ext cx="402336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100"/>
        </a:p>
      </xdr:txBody>
    </xdr:sp>
    <xdr:clientData/>
  </xdr:twoCellAnchor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3" name="ZoneTexte 2"/>
        <xdr:cNvSpPr txBox="1"/>
      </xdr:nvSpPr>
      <xdr:spPr>
        <a:xfrm>
          <a:off x="1432560" y="563880"/>
          <a:ext cx="429006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</xdr:row>
      <xdr:rowOff>114300</xdr:rowOff>
    </xdr:from>
    <xdr:to>
      <xdr:col>2</xdr:col>
      <xdr:colOff>0</xdr:colOff>
      <xdr:row>4</xdr:row>
      <xdr:rowOff>76200</xdr:rowOff>
    </xdr:to>
    <xdr:sp macro="" textlink="">
      <xdr:nvSpPr>
        <xdr:cNvPr id="2" name="ZoneTexte 1"/>
        <xdr:cNvSpPr txBox="1"/>
      </xdr:nvSpPr>
      <xdr:spPr>
        <a:xfrm>
          <a:off x="1524000" y="548640"/>
          <a:ext cx="4305300" cy="37338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fr-BE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abSelected="1" zoomScaleNormal="100" workbookViewId="0">
      <selection sqref="A1:G1"/>
    </sheetView>
  </sheetViews>
  <sheetFormatPr baseColWidth="10" defaultRowHeight="13.2"/>
  <cols>
    <col min="1" max="1" width="4.44140625" bestFit="1" customWidth="1"/>
    <col min="2" max="2" width="81.5546875" bestFit="1" customWidth="1"/>
    <col min="4" max="4" width="14.44140625" bestFit="1" customWidth="1"/>
    <col min="5" max="5" width="14.5546875" bestFit="1" customWidth="1"/>
    <col min="6" max="6" width="1.5546875" customWidth="1"/>
  </cols>
  <sheetData>
    <row r="1" spans="1:9" ht="16.8">
      <c r="A1" s="125" t="s">
        <v>63</v>
      </c>
      <c r="B1" s="126"/>
      <c r="C1" s="126"/>
      <c r="D1" s="126"/>
      <c r="E1" s="126"/>
      <c r="F1" s="126"/>
      <c r="G1" s="127"/>
    </row>
    <row r="2" spans="1:9" ht="17.399999999999999" thickBot="1">
      <c r="A2" s="128" t="s">
        <v>62</v>
      </c>
      <c r="B2" s="129"/>
      <c r="C2" s="129"/>
      <c r="D2" s="129"/>
      <c r="E2" s="129"/>
      <c r="F2" s="129"/>
      <c r="G2" s="130"/>
    </row>
    <row r="3" spans="1:9" ht="15">
      <c r="A3" s="1"/>
      <c r="B3" s="1"/>
      <c r="C3" s="1"/>
      <c r="D3" s="1"/>
      <c r="E3" s="1"/>
      <c r="F3" s="1"/>
      <c r="G3" s="1"/>
    </row>
    <row r="4" spans="1:9" ht="17.399999999999999">
      <c r="A4" s="1"/>
      <c r="B4" s="160" t="s">
        <v>94</v>
      </c>
      <c r="C4" s="57" t="s">
        <v>0</v>
      </c>
      <c r="D4" s="120"/>
      <c r="E4" s="134" t="s">
        <v>40</v>
      </c>
      <c r="F4" s="134"/>
      <c r="G4" s="120"/>
    </row>
    <row r="5" spans="1:9" ht="15">
      <c r="A5" s="1"/>
      <c r="B5" s="1"/>
      <c r="C5" s="1"/>
      <c r="D5" s="1"/>
      <c r="E5" s="1"/>
      <c r="F5" s="1"/>
      <c r="G5" s="1"/>
    </row>
    <row r="6" spans="1:9" ht="15.6" thickBot="1">
      <c r="A6" s="1"/>
      <c r="B6" s="1"/>
      <c r="C6" s="1"/>
      <c r="D6" s="1"/>
      <c r="E6" s="1"/>
      <c r="F6" s="1"/>
      <c r="G6" s="1"/>
    </row>
    <row r="7" spans="1:9" ht="15.6" thickBot="1">
      <c r="A7" s="11"/>
      <c r="B7" s="12"/>
      <c r="C7" s="12"/>
      <c r="D7" s="12"/>
      <c r="E7" s="12"/>
      <c r="F7" s="12"/>
      <c r="G7" s="13"/>
    </row>
    <row r="8" spans="1:9" ht="18" thickBot="1">
      <c r="A8" s="131" t="s">
        <v>68</v>
      </c>
      <c r="B8" s="132"/>
      <c r="C8" s="132"/>
      <c r="D8" s="132"/>
      <c r="E8" s="132"/>
      <c r="F8" s="132"/>
      <c r="G8" s="133"/>
    </row>
    <row r="9" spans="1:9" ht="15">
      <c r="A9" s="14"/>
      <c r="B9" s="2"/>
      <c r="C9" s="48"/>
      <c r="D9" s="48"/>
      <c r="E9" s="48"/>
      <c r="F9" s="48"/>
      <c r="G9" s="49"/>
    </row>
    <row r="10" spans="1:9" ht="15.6">
      <c r="A10" s="14"/>
      <c r="B10" s="51" t="s">
        <v>2</v>
      </c>
      <c r="C10" s="48"/>
      <c r="D10" s="48"/>
      <c r="E10" s="48"/>
      <c r="F10" s="48"/>
      <c r="G10" s="49"/>
    </row>
    <row r="11" spans="1:9" ht="15">
      <c r="A11" s="16"/>
      <c r="B11" s="2"/>
      <c r="C11" s="2"/>
      <c r="D11" s="2"/>
      <c r="E11" s="2"/>
      <c r="F11" s="2"/>
      <c r="G11" s="15"/>
    </row>
    <row r="12" spans="1:9" ht="15">
      <c r="A12" s="16"/>
      <c r="B12" s="2" t="s">
        <v>73</v>
      </c>
      <c r="C12" s="2"/>
      <c r="D12" s="2" t="s">
        <v>27</v>
      </c>
      <c r="E12" s="103">
        <v>0</v>
      </c>
      <c r="F12" s="2"/>
      <c r="G12" s="17" t="s">
        <v>4</v>
      </c>
      <c r="I12" s="2"/>
    </row>
    <row r="13" spans="1:9" ht="15.6">
      <c r="A13" s="16"/>
      <c r="B13" s="108" t="s">
        <v>44</v>
      </c>
      <c r="C13" s="2"/>
      <c r="D13" s="2" t="s">
        <v>27</v>
      </c>
      <c r="E13" s="103">
        <v>0</v>
      </c>
      <c r="F13" s="123" t="s">
        <v>95</v>
      </c>
      <c r="G13" s="15"/>
      <c r="I13" s="2"/>
    </row>
    <row r="14" spans="1:9" ht="15">
      <c r="A14" s="16"/>
      <c r="B14" s="2" t="s">
        <v>70</v>
      </c>
      <c r="C14" s="2"/>
      <c r="D14" s="2" t="s">
        <v>27</v>
      </c>
      <c r="E14" s="103">
        <v>0</v>
      </c>
      <c r="F14" s="2"/>
      <c r="G14" s="17" t="s">
        <v>4</v>
      </c>
      <c r="I14" s="2"/>
    </row>
    <row r="15" spans="1:9" ht="15.6">
      <c r="A15" s="16"/>
      <c r="B15" s="2" t="s">
        <v>16</v>
      </c>
      <c r="C15" s="2"/>
      <c r="D15" s="2"/>
      <c r="E15" s="33">
        <v>7.4999999999999997E-2</v>
      </c>
      <c r="F15" s="2"/>
      <c r="G15" s="17" t="s">
        <v>42</v>
      </c>
      <c r="I15" s="2"/>
    </row>
    <row r="16" spans="1:9" ht="15.6">
      <c r="A16" s="16"/>
      <c r="B16" s="2" t="s">
        <v>34</v>
      </c>
      <c r="C16" s="2"/>
      <c r="D16" s="2"/>
      <c r="E16" s="34">
        <v>7.5000000000000002E-4</v>
      </c>
      <c r="F16" s="2"/>
      <c r="G16" s="17" t="s">
        <v>3</v>
      </c>
      <c r="I16" s="2"/>
    </row>
    <row r="17" spans="1:9" ht="15.6">
      <c r="A17" s="16"/>
      <c r="B17" s="2"/>
      <c r="C17" s="2"/>
      <c r="D17" s="2"/>
      <c r="E17" s="34"/>
      <c r="F17" s="2"/>
      <c r="G17" s="17"/>
    </row>
    <row r="18" spans="1:9" ht="15.6">
      <c r="A18" s="14" t="s">
        <v>1</v>
      </c>
      <c r="B18" s="5" t="s">
        <v>89</v>
      </c>
      <c r="C18" s="2"/>
      <c r="D18" s="2"/>
      <c r="E18" s="61">
        <f>E13*E15+E16*(E12-IF(E14=0,(E13*100),E14))</f>
        <v>0</v>
      </c>
      <c r="F18" s="2"/>
      <c r="G18" s="17" t="s">
        <v>5</v>
      </c>
    </row>
    <row r="19" spans="1:9" ht="15.6">
      <c r="A19" s="14"/>
      <c r="B19" s="5"/>
      <c r="C19" s="2"/>
      <c r="D19" s="2"/>
      <c r="E19" s="35"/>
      <c r="F19" s="2"/>
      <c r="G19" s="17"/>
    </row>
    <row r="20" spans="1:9" ht="16.2" thickBot="1">
      <c r="A20" s="14" t="s">
        <v>6</v>
      </c>
      <c r="B20" s="5" t="s">
        <v>30</v>
      </c>
      <c r="C20" s="158" t="s">
        <v>25</v>
      </c>
      <c r="F20" s="2"/>
      <c r="G20" s="17" t="s">
        <v>5</v>
      </c>
    </row>
    <row r="21" spans="1:9" ht="16.2" thickBot="1">
      <c r="A21" s="16"/>
      <c r="B21" s="2" t="s">
        <v>26</v>
      </c>
      <c r="C21" s="158" t="s">
        <v>96</v>
      </c>
      <c r="D21" s="104" t="s">
        <v>96</v>
      </c>
      <c r="E21" s="7">
        <f>IF(D21="oui",E18*0.005,0)</f>
        <v>0</v>
      </c>
      <c r="F21" s="2"/>
      <c r="G21" s="17"/>
      <c r="I21" s="157"/>
    </row>
    <row r="22" spans="1:9" ht="15">
      <c r="A22" s="16"/>
      <c r="B22" s="2"/>
      <c r="C22" s="2"/>
      <c r="D22" s="29" t="s">
        <v>27</v>
      </c>
      <c r="E22" s="2"/>
      <c r="F22" s="2"/>
      <c r="G22" s="17"/>
    </row>
    <row r="23" spans="1:9" ht="15.6">
      <c r="A23" s="14" t="s">
        <v>7</v>
      </c>
      <c r="B23" s="5" t="s">
        <v>20</v>
      </c>
      <c r="C23" s="2"/>
      <c r="D23" s="6"/>
      <c r="E23" s="7">
        <f>E18-E21</f>
        <v>0</v>
      </c>
      <c r="F23" s="2"/>
      <c r="G23" s="17" t="s">
        <v>5</v>
      </c>
    </row>
    <row r="24" spans="1:9" ht="15.6">
      <c r="A24" s="36"/>
      <c r="B24" s="37"/>
      <c r="C24" s="38"/>
      <c r="D24" s="39"/>
      <c r="E24" s="40"/>
      <c r="F24" s="38"/>
      <c r="G24" s="41"/>
    </row>
    <row r="25" spans="1:9" ht="15.6">
      <c r="A25" s="42"/>
      <c r="B25" s="43"/>
      <c r="C25" s="44"/>
      <c r="D25" s="45"/>
      <c r="E25" s="46"/>
      <c r="F25" s="44"/>
      <c r="G25" s="47"/>
    </row>
    <row r="26" spans="1:9" ht="15.6">
      <c r="A26" s="14"/>
      <c r="B26" s="51" t="s">
        <v>39</v>
      </c>
      <c r="C26" s="32"/>
      <c r="D26" s="32"/>
      <c r="E26" s="32"/>
      <c r="F26" s="32"/>
      <c r="G26" s="50"/>
    </row>
    <row r="27" spans="1:9" ht="15">
      <c r="A27" s="16"/>
      <c r="B27" s="2"/>
      <c r="C27" s="2"/>
      <c r="D27" s="2"/>
      <c r="E27" s="2"/>
      <c r="F27" s="2"/>
      <c r="G27" s="17"/>
    </row>
    <row r="28" spans="1:9" ht="15.6">
      <c r="A28" s="14" t="s">
        <v>8</v>
      </c>
      <c r="B28" s="5" t="s">
        <v>54</v>
      </c>
      <c r="C28" s="2"/>
      <c r="D28" s="2" t="s">
        <v>27</v>
      </c>
      <c r="E28" s="105">
        <v>0</v>
      </c>
      <c r="F28" s="2"/>
      <c r="G28" s="17" t="s">
        <v>5</v>
      </c>
    </row>
    <row r="29" spans="1:9" ht="15.6">
      <c r="A29" s="14"/>
      <c r="B29" s="5"/>
      <c r="C29" s="2"/>
      <c r="D29" s="2"/>
      <c r="E29" s="7"/>
      <c r="F29" s="2"/>
      <c r="G29" s="17"/>
    </row>
    <row r="30" spans="1:9" ht="15.6">
      <c r="A30" s="14" t="s">
        <v>9</v>
      </c>
      <c r="B30" s="5" t="s">
        <v>29</v>
      </c>
      <c r="C30" s="2"/>
      <c r="D30" s="2"/>
      <c r="E30" s="7">
        <f>IF(D21="oui",E28*0.005,0)</f>
        <v>0</v>
      </c>
      <c r="F30" s="2"/>
      <c r="G30" s="17" t="s">
        <v>5</v>
      </c>
    </row>
    <row r="31" spans="1:9" ht="15">
      <c r="A31" s="16"/>
      <c r="B31" s="108" t="s">
        <v>92</v>
      </c>
      <c r="C31" s="2"/>
      <c r="D31" s="2"/>
      <c r="E31" s="2"/>
      <c r="F31" s="2"/>
      <c r="G31" s="17"/>
    </row>
    <row r="32" spans="1:9" ht="15">
      <c r="A32" s="16"/>
      <c r="B32" s="2"/>
      <c r="C32" s="2"/>
      <c r="D32" s="2"/>
      <c r="E32" s="2"/>
      <c r="F32" s="2"/>
      <c r="G32" s="17"/>
    </row>
    <row r="33" spans="1:7" ht="15.6">
      <c r="A33" s="14" t="s">
        <v>10</v>
      </c>
      <c r="B33" s="5" t="s">
        <v>11</v>
      </c>
      <c r="C33" s="2"/>
      <c r="D33" s="2" t="s">
        <v>27</v>
      </c>
      <c r="E33" s="105">
        <v>0</v>
      </c>
      <c r="F33" s="123" t="s">
        <v>95</v>
      </c>
      <c r="G33" s="17" t="s">
        <v>5</v>
      </c>
    </row>
    <row r="34" spans="1:7" ht="15.6" thickBot="1">
      <c r="A34" s="16"/>
      <c r="B34" s="2"/>
      <c r="C34" s="2"/>
      <c r="D34" s="2"/>
      <c r="E34" s="3"/>
      <c r="F34" s="2"/>
      <c r="G34" s="17"/>
    </row>
    <row r="35" spans="1:7" ht="15.6">
      <c r="A35" s="14" t="s">
        <v>12</v>
      </c>
      <c r="B35" s="5" t="s">
        <v>71</v>
      </c>
      <c r="C35" s="2"/>
      <c r="D35" s="6"/>
      <c r="E35" s="7">
        <f>E28-E30+E33</f>
        <v>0</v>
      </c>
      <c r="F35" s="2"/>
      <c r="G35" s="17" t="s">
        <v>5</v>
      </c>
    </row>
    <row r="36" spans="1:7" ht="15">
      <c r="A36" s="19"/>
      <c r="B36" s="9"/>
      <c r="C36" s="9"/>
      <c r="D36" s="9"/>
      <c r="E36" s="9"/>
      <c r="F36" s="9"/>
      <c r="G36" s="20"/>
    </row>
    <row r="37" spans="1:7" ht="15">
      <c r="A37" s="21"/>
      <c r="B37" s="10"/>
      <c r="C37" s="10"/>
      <c r="D37" s="10"/>
      <c r="E37" s="10"/>
      <c r="F37" s="10"/>
      <c r="G37" s="22"/>
    </row>
    <row r="38" spans="1:7" ht="15.6">
      <c r="A38" s="14" t="s">
        <v>13</v>
      </c>
      <c r="B38" s="5" t="s">
        <v>55</v>
      </c>
      <c r="C38" s="2"/>
      <c r="D38" s="2" t="s">
        <v>27</v>
      </c>
      <c r="E38" s="105">
        <v>0</v>
      </c>
      <c r="F38" s="2"/>
      <c r="G38" s="17" t="s">
        <v>5</v>
      </c>
    </row>
    <row r="39" spans="1:7" ht="15.6">
      <c r="A39" s="14"/>
      <c r="B39" s="5"/>
      <c r="C39" s="2"/>
      <c r="D39" s="2"/>
      <c r="E39" s="7"/>
      <c r="F39" s="2"/>
      <c r="G39" s="17"/>
    </row>
    <row r="40" spans="1:7" ht="15.6">
      <c r="A40" s="14" t="s">
        <v>14</v>
      </c>
      <c r="B40" s="5" t="s">
        <v>29</v>
      </c>
      <c r="C40" s="2"/>
      <c r="D40" s="2"/>
      <c r="E40" s="7">
        <f>IF(D21="oui",E38*0.005,0)</f>
        <v>0</v>
      </c>
      <c r="F40" s="2"/>
      <c r="G40" s="17" t="s">
        <v>5</v>
      </c>
    </row>
    <row r="41" spans="1:7" ht="15.6" thickBot="1">
      <c r="A41" s="14"/>
      <c r="B41" s="108" t="s">
        <v>92</v>
      </c>
      <c r="C41" s="2"/>
      <c r="D41" s="2"/>
      <c r="E41" s="4"/>
      <c r="F41" s="2"/>
      <c r="G41" s="17"/>
    </row>
    <row r="42" spans="1:7" ht="15">
      <c r="A42" s="14"/>
      <c r="B42" s="2"/>
      <c r="C42" s="2"/>
      <c r="D42" s="2"/>
      <c r="E42" s="7"/>
      <c r="F42" s="2"/>
      <c r="G42" s="17"/>
    </row>
    <row r="43" spans="1:7" ht="15.6">
      <c r="A43" s="14" t="s">
        <v>17</v>
      </c>
      <c r="B43" s="5" t="s">
        <v>72</v>
      </c>
      <c r="C43" s="2"/>
      <c r="D43" s="2"/>
      <c r="E43" s="7">
        <f>E38-E40</f>
        <v>0</v>
      </c>
      <c r="F43" s="2"/>
      <c r="G43" s="17" t="s">
        <v>5</v>
      </c>
    </row>
    <row r="44" spans="1:7" ht="16.2" thickBot="1">
      <c r="A44" s="14"/>
      <c r="B44" s="5"/>
      <c r="C44" s="2"/>
      <c r="D44" s="2"/>
      <c r="E44" s="7"/>
      <c r="F44" s="2"/>
      <c r="G44" s="17"/>
    </row>
    <row r="45" spans="1:7" ht="16.2" thickTop="1">
      <c r="A45" s="66" t="s">
        <v>18</v>
      </c>
      <c r="B45" s="67" t="s">
        <v>76</v>
      </c>
      <c r="C45" s="68"/>
      <c r="D45" s="69"/>
      <c r="E45" s="70">
        <f>+E23-E35+E43</f>
        <v>0</v>
      </c>
      <c r="F45" s="68"/>
      <c r="G45" s="71" t="s">
        <v>5</v>
      </c>
    </row>
    <row r="46" spans="1:7" ht="16.2" thickBot="1">
      <c r="A46" s="23"/>
      <c r="B46" s="24"/>
      <c r="C46" s="3"/>
      <c r="D46" s="3"/>
      <c r="E46" s="3"/>
      <c r="F46" s="3"/>
      <c r="G46" s="18"/>
    </row>
    <row r="47" spans="1:7" ht="18" thickBot="1">
      <c r="A47" s="131" t="s">
        <v>69</v>
      </c>
      <c r="B47" s="132"/>
      <c r="C47" s="132"/>
      <c r="D47" s="132"/>
      <c r="E47" s="132"/>
      <c r="F47" s="132"/>
      <c r="G47" s="133"/>
    </row>
    <row r="48" spans="1:7" ht="15">
      <c r="A48" s="16"/>
      <c r="B48" s="2"/>
      <c r="C48" s="2"/>
      <c r="D48" s="2"/>
      <c r="E48" s="2"/>
      <c r="F48" s="2"/>
      <c r="G48" s="17"/>
    </row>
    <row r="49" spans="1:7" ht="15">
      <c r="A49" s="16"/>
      <c r="B49" s="2" t="s">
        <v>74</v>
      </c>
      <c r="C49" s="2"/>
      <c r="D49" s="2" t="s">
        <v>27</v>
      </c>
      <c r="E49" s="103">
        <v>0</v>
      </c>
      <c r="F49" s="2"/>
      <c r="G49" s="17" t="s">
        <v>4</v>
      </c>
    </row>
    <row r="50" spans="1:7" ht="15.6">
      <c r="A50" s="16"/>
      <c r="B50" s="2" t="s">
        <v>44</v>
      </c>
      <c r="C50" s="2"/>
      <c r="D50" s="2" t="s">
        <v>27</v>
      </c>
      <c r="E50" s="103">
        <v>0</v>
      </c>
      <c r="F50" s="123" t="s">
        <v>95</v>
      </c>
      <c r="G50" s="17"/>
    </row>
    <row r="51" spans="1:7" ht="15">
      <c r="A51" s="16"/>
      <c r="B51" s="2" t="s">
        <v>37</v>
      </c>
      <c r="C51" s="2"/>
      <c r="D51" s="2" t="s">
        <v>27</v>
      </c>
      <c r="E51" s="103">
        <v>0</v>
      </c>
      <c r="F51" s="2"/>
      <c r="G51" s="17" t="s">
        <v>4</v>
      </c>
    </row>
    <row r="52" spans="1:7" ht="15.6">
      <c r="A52" s="16"/>
      <c r="B52" s="2" t="s">
        <v>16</v>
      </c>
      <c r="C52" s="2"/>
      <c r="D52" s="2"/>
      <c r="E52" s="33">
        <v>7.4999999999999997E-2</v>
      </c>
      <c r="F52" s="2"/>
      <c r="G52" s="17" t="s">
        <v>42</v>
      </c>
    </row>
    <row r="53" spans="1:7" ht="15.6">
      <c r="A53" s="16"/>
      <c r="B53" s="2" t="s">
        <v>33</v>
      </c>
      <c r="C53" s="2"/>
      <c r="D53" s="2"/>
      <c r="E53" s="34">
        <v>7.5000000000000002E-4</v>
      </c>
      <c r="F53" s="2"/>
      <c r="G53" s="17" t="s">
        <v>3</v>
      </c>
    </row>
    <row r="54" spans="1:7" ht="15.6">
      <c r="A54" s="64" t="s">
        <v>19</v>
      </c>
      <c r="B54" s="62" t="s">
        <v>79</v>
      </c>
      <c r="C54" s="62"/>
      <c r="D54" s="62"/>
      <c r="E54" s="65">
        <f>E50*E52+E53*(E49-IF(E51=0,(E50*100),E51))</f>
        <v>0</v>
      </c>
      <c r="F54" s="62"/>
      <c r="G54" s="63" t="s">
        <v>5</v>
      </c>
    </row>
    <row r="55" spans="1:7" ht="15.6" thickBot="1">
      <c r="A55" s="23"/>
      <c r="B55" s="3"/>
      <c r="C55" s="3"/>
      <c r="D55" s="3"/>
      <c r="E55" s="3"/>
      <c r="F55" s="3"/>
      <c r="G55" s="18"/>
    </row>
    <row r="56" spans="1:7" ht="15.6" thickBot="1">
      <c r="A56" s="72"/>
      <c r="B56" s="72"/>
      <c r="C56" s="72"/>
      <c r="D56" s="72"/>
      <c r="E56" s="72"/>
      <c r="F56" s="72"/>
      <c r="G56" s="73"/>
    </row>
    <row r="57" spans="1:7" ht="15">
      <c r="A57" s="11"/>
      <c r="B57" s="12"/>
      <c r="C57" s="12"/>
      <c r="D57" s="12"/>
      <c r="E57" s="12"/>
      <c r="F57" s="12"/>
      <c r="G57" s="25"/>
    </row>
    <row r="58" spans="1:7" ht="15.6">
      <c r="A58" s="14" t="s">
        <v>38</v>
      </c>
      <c r="B58" s="5" t="s">
        <v>77</v>
      </c>
      <c r="C58" s="2"/>
      <c r="D58" s="6"/>
      <c r="E58" s="26">
        <f>+E45+E54</f>
        <v>0</v>
      </c>
      <c r="F58" s="2"/>
      <c r="G58" s="17" t="s">
        <v>5</v>
      </c>
    </row>
    <row r="59" spans="1:7" ht="15.6">
      <c r="A59" s="14"/>
      <c r="B59" s="5"/>
      <c r="C59" s="2"/>
      <c r="D59" s="6"/>
      <c r="E59" s="26"/>
      <c r="F59" s="2"/>
      <c r="G59" s="17"/>
    </row>
    <row r="60" spans="1:7" ht="15.6">
      <c r="A60" s="14" t="s">
        <v>53</v>
      </c>
      <c r="B60" s="109" t="s">
        <v>78</v>
      </c>
      <c r="C60" s="2"/>
      <c r="D60" s="2" t="s">
        <v>27</v>
      </c>
      <c r="E60" s="103">
        <v>0</v>
      </c>
      <c r="F60" s="123" t="s">
        <v>95</v>
      </c>
      <c r="G60" s="17" t="s">
        <v>80</v>
      </c>
    </row>
    <row r="61" spans="1:7" ht="15.6" thickBot="1">
      <c r="A61" s="23"/>
      <c r="B61" s="3"/>
      <c r="C61" s="3"/>
      <c r="D61" s="3"/>
      <c r="E61" s="3"/>
      <c r="F61" s="3"/>
      <c r="G61" s="27"/>
    </row>
    <row r="63" spans="1:7" ht="21">
      <c r="A63" s="55"/>
      <c r="B63" s="53" t="s">
        <v>41</v>
      </c>
      <c r="C63" s="54"/>
      <c r="D63" s="124">
        <f>+E58+'électricité haute tension'!D33</f>
        <v>0</v>
      </c>
      <c r="E63" s="124"/>
      <c r="F63" s="54"/>
      <c r="G63" s="54" t="s">
        <v>5</v>
      </c>
    </row>
    <row r="66" spans="2:7" ht="17.399999999999999">
      <c r="C66" s="52" t="s">
        <v>35</v>
      </c>
      <c r="E66" s="120"/>
    </row>
    <row r="67" spans="2:7" ht="17.399999999999999">
      <c r="C67" s="52"/>
    </row>
    <row r="68" spans="2:7" ht="17.399999999999999">
      <c r="C68" s="110" t="s">
        <v>36</v>
      </c>
      <c r="D68" s="112"/>
      <c r="E68" s="113"/>
      <c r="F68" s="113"/>
      <c r="G68" s="114"/>
    </row>
    <row r="69" spans="2:7" ht="15">
      <c r="D69" s="115"/>
      <c r="E69" s="111"/>
      <c r="F69" s="111"/>
      <c r="G69" s="116"/>
    </row>
    <row r="70" spans="2:7" ht="15">
      <c r="D70" s="115"/>
      <c r="E70" s="111"/>
      <c r="F70" s="111"/>
      <c r="G70" s="116"/>
    </row>
    <row r="71" spans="2:7" ht="15.6">
      <c r="B71" s="59" t="s">
        <v>48</v>
      </c>
      <c r="D71" s="117"/>
      <c r="E71" s="118"/>
      <c r="F71" s="118"/>
      <c r="G71" s="119"/>
    </row>
    <row r="72" spans="2:7" s="56" customFormat="1">
      <c r="B72" s="56" t="s">
        <v>49</v>
      </c>
    </row>
    <row r="73" spans="2:7">
      <c r="B73" s="102" t="s">
        <v>91</v>
      </c>
    </row>
    <row r="74" spans="2:7" ht="26.4">
      <c r="B74" s="101" t="s">
        <v>90</v>
      </c>
      <c r="G74" s="100" t="s">
        <v>97</v>
      </c>
    </row>
  </sheetData>
  <mergeCells count="6">
    <mergeCell ref="D63:E63"/>
    <mergeCell ref="A1:G1"/>
    <mergeCell ref="A2:G2"/>
    <mergeCell ref="A8:G8"/>
    <mergeCell ref="A47:G47"/>
    <mergeCell ref="E4:F4"/>
  </mergeCells>
  <dataValidations xWindow="776" yWindow="641" count="1">
    <dataValidation type="list" allowBlank="1" showInputMessage="1" showErrorMessage="1" promptTitle="Application du forfait" prompt="Vous avez le choix entre l'application du forfait ou non." sqref="D21">
      <formula1>$C$20:$C$21</formula1>
    </dataValidation>
  </dataValidations>
  <pageMargins left="0.5" right="0.4" top="0.64" bottom="0.47" header="0.36" footer="0.17"/>
  <pageSetup paperSize="9" scale="68" orientation="portrait" r:id="rId1"/>
  <headerFooter alignWithMargins="0">
    <oddFooter>&amp;C&amp;"Times New Roman,Gras"&amp;14Service public de Wallonie - DGO4 - Direction de l'Organisation des Marchés régionaux de l'Energie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workbookViewId="0">
      <selection activeCell="B3" sqref="B3:B5"/>
    </sheetView>
  </sheetViews>
  <sheetFormatPr baseColWidth="10" defaultRowHeight="13.2"/>
  <cols>
    <col min="1" max="1" width="3.109375" bestFit="1" customWidth="1"/>
    <col min="2" max="2" width="76.44140625" bestFit="1" customWidth="1"/>
    <col min="3" max="3" width="12.109375" customWidth="1"/>
    <col min="4" max="4" width="14.44140625" bestFit="1" customWidth="1"/>
    <col min="5" max="5" width="14.88671875" customWidth="1"/>
    <col min="6" max="6" width="2.109375" customWidth="1"/>
  </cols>
  <sheetData>
    <row r="1" spans="1:7" ht="15.6">
      <c r="A1" s="135" t="s">
        <v>60</v>
      </c>
      <c r="B1" s="136"/>
      <c r="C1" s="136"/>
      <c r="D1" s="136"/>
      <c r="E1" s="136"/>
      <c r="F1" s="136"/>
      <c r="G1" s="137"/>
    </row>
    <row r="2" spans="1:7" ht="16.2" thickBot="1">
      <c r="A2" s="138" t="s">
        <v>61</v>
      </c>
      <c r="B2" s="139"/>
      <c r="C2" s="139"/>
      <c r="D2" s="139"/>
      <c r="E2" s="139"/>
      <c r="F2" s="139"/>
      <c r="G2" s="140"/>
    </row>
    <row r="3" spans="1:7" ht="15">
      <c r="A3" s="1"/>
      <c r="B3" s="1"/>
      <c r="C3" s="1"/>
      <c r="D3" s="1"/>
      <c r="E3" s="1"/>
      <c r="F3" s="1"/>
      <c r="G3" s="1"/>
    </row>
    <row r="4" spans="1:7" ht="17.399999999999999">
      <c r="A4" s="1"/>
      <c r="B4" s="160" t="s">
        <v>94</v>
      </c>
      <c r="C4" s="107" t="s">
        <v>0</v>
      </c>
      <c r="D4" s="120"/>
      <c r="E4" s="134" t="s">
        <v>40</v>
      </c>
      <c r="F4" s="134"/>
      <c r="G4" s="120"/>
    </row>
    <row r="5" spans="1:7" ht="15">
      <c r="A5" s="1"/>
      <c r="B5" s="1"/>
      <c r="C5" s="1"/>
      <c r="D5" s="1"/>
      <c r="E5" s="1"/>
      <c r="F5" s="1"/>
      <c r="G5" s="1"/>
    </row>
    <row r="6" spans="1:7" ht="15.6" thickBot="1">
      <c r="A6" s="1"/>
      <c r="B6" s="1"/>
      <c r="C6" s="1"/>
      <c r="D6" s="1"/>
      <c r="E6" s="1"/>
      <c r="F6" s="1"/>
      <c r="G6" s="1"/>
    </row>
    <row r="7" spans="1:7" ht="15.6" thickBot="1">
      <c r="A7" s="11"/>
      <c r="B7" s="12"/>
      <c r="C7" s="12"/>
      <c r="D7" s="12"/>
      <c r="E7" s="12"/>
      <c r="F7" s="12"/>
      <c r="G7" s="13"/>
    </row>
    <row r="8" spans="1:7" ht="18" thickBot="1">
      <c r="A8" s="131" t="s">
        <v>65</v>
      </c>
      <c r="B8" s="132"/>
      <c r="C8" s="132"/>
      <c r="D8" s="132"/>
      <c r="E8" s="132"/>
      <c r="F8" s="132"/>
      <c r="G8" s="133"/>
    </row>
    <row r="9" spans="1:7" ht="15">
      <c r="A9" s="16"/>
      <c r="B9" s="2"/>
      <c r="C9" s="2"/>
      <c r="D9" s="2"/>
      <c r="E9" s="2"/>
      <c r="F9" s="2"/>
      <c r="G9" s="15"/>
    </row>
    <row r="10" spans="1:7" ht="15.6">
      <c r="A10" s="16" t="s">
        <v>1</v>
      </c>
      <c r="B10" s="32" t="s">
        <v>66</v>
      </c>
      <c r="C10" s="2"/>
      <c r="D10" s="2"/>
      <c r="E10" s="2"/>
      <c r="F10" s="2"/>
      <c r="G10" s="17"/>
    </row>
    <row r="11" spans="1:7" ht="15">
      <c r="A11" s="16"/>
      <c r="B11" s="2"/>
      <c r="C11" s="2"/>
      <c r="D11" s="2"/>
      <c r="E11" s="2"/>
      <c r="F11" s="2"/>
      <c r="G11" s="17"/>
    </row>
    <row r="12" spans="1:7" ht="15">
      <c r="A12" s="16"/>
      <c r="B12" s="2" t="s">
        <v>32</v>
      </c>
      <c r="C12" s="2"/>
      <c r="D12" s="2" t="s">
        <v>27</v>
      </c>
      <c r="E12" s="103">
        <v>0</v>
      </c>
      <c r="F12" s="2"/>
      <c r="G12" s="17" t="s">
        <v>4</v>
      </c>
    </row>
    <row r="13" spans="1:7" ht="15.6">
      <c r="A13" s="16"/>
      <c r="B13" s="108" t="s">
        <v>44</v>
      </c>
      <c r="C13" s="2"/>
      <c r="D13" s="2" t="s">
        <v>27</v>
      </c>
      <c r="E13" s="103">
        <v>0</v>
      </c>
      <c r="F13" s="123" t="s">
        <v>95</v>
      </c>
      <c r="G13" s="17"/>
    </row>
    <row r="14" spans="1:7" ht="15.6">
      <c r="A14" s="16"/>
      <c r="B14" s="2" t="s">
        <v>16</v>
      </c>
      <c r="C14" s="2"/>
      <c r="D14" s="2"/>
      <c r="E14" s="33">
        <v>7.4999999999999997E-2</v>
      </c>
      <c r="F14" s="2"/>
      <c r="G14" s="17" t="s">
        <v>42</v>
      </c>
    </row>
    <row r="15" spans="1:7" ht="15.6">
      <c r="A15" s="16"/>
      <c r="B15" s="2" t="s">
        <v>33</v>
      </c>
      <c r="C15" s="2"/>
      <c r="D15" s="2"/>
      <c r="E15" s="60">
        <v>5.9999999999999995E-4</v>
      </c>
      <c r="F15" s="2"/>
      <c r="G15" s="17" t="s">
        <v>3</v>
      </c>
    </row>
    <row r="16" spans="1:7" ht="15.6">
      <c r="A16" s="16"/>
      <c r="B16" s="2" t="s">
        <v>43</v>
      </c>
      <c r="C16" s="2"/>
      <c r="D16" s="2"/>
      <c r="E16" s="35">
        <f>E13*E14+E15*(E12-100*E13)</f>
        <v>0</v>
      </c>
      <c r="F16" s="2"/>
      <c r="G16" s="17" t="s">
        <v>5</v>
      </c>
    </row>
    <row r="17" spans="1:7" ht="15">
      <c r="A17" s="16"/>
      <c r="B17" s="28"/>
      <c r="C17" s="2"/>
      <c r="D17" s="2"/>
      <c r="E17" s="7"/>
      <c r="F17" s="2"/>
      <c r="G17" s="17"/>
    </row>
    <row r="18" spans="1:7" ht="15.6">
      <c r="A18" s="16" t="s">
        <v>6</v>
      </c>
      <c r="B18" s="32" t="s">
        <v>47</v>
      </c>
      <c r="C18" s="2"/>
      <c r="D18" s="2"/>
      <c r="E18" s="2"/>
      <c r="F18" s="2"/>
      <c r="G18" s="17"/>
    </row>
    <row r="19" spans="1:7" ht="15">
      <c r="A19" s="16"/>
      <c r="B19" s="2"/>
      <c r="C19" s="2"/>
      <c r="D19" s="2"/>
      <c r="E19" s="2"/>
      <c r="F19" s="2"/>
      <c r="G19" s="17"/>
    </row>
    <row r="20" spans="1:7" ht="15">
      <c r="A20" s="16"/>
      <c r="B20" s="2" t="s">
        <v>32</v>
      </c>
      <c r="C20" s="2"/>
      <c r="D20" s="2" t="s">
        <v>27</v>
      </c>
      <c r="E20" s="103">
        <v>0</v>
      </c>
      <c r="F20" s="2"/>
      <c r="G20" s="17" t="s">
        <v>4</v>
      </c>
    </row>
    <row r="21" spans="1:7" ht="15.6">
      <c r="A21" s="16"/>
      <c r="B21" s="2" t="s">
        <v>44</v>
      </c>
      <c r="C21" s="2"/>
      <c r="D21" s="2" t="s">
        <v>27</v>
      </c>
      <c r="E21" s="103">
        <v>0</v>
      </c>
      <c r="F21" s="123" t="s">
        <v>95</v>
      </c>
      <c r="G21" s="17"/>
    </row>
    <row r="22" spans="1:7" ht="15.6">
      <c r="A22" s="16"/>
      <c r="B22" s="2" t="s">
        <v>16</v>
      </c>
      <c r="C22" s="2"/>
      <c r="D22" s="2"/>
      <c r="E22" s="33">
        <v>7.4999999999999997E-2</v>
      </c>
      <c r="F22" s="2"/>
      <c r="G22" s="17" t="s">
        <v>42</v>
      </c>
    </row>
    <row r="23" spans="1:7" ht="15.6">
      <c r="A23" s="16"/>
      <c r="B23" s="2" t="s">
        <v>33</v>
      </c>
      <c r="C23" s="2"/>
      <c r="D23" s="2"/>
      <c r="E23" s="60">
        <v>2.9999999999999997E-4</v>
      </c>
      <c r="F23" s="2"/>
      <c r="G23" s="17" t="s">
        <v>3</v>
      </c>
    </row>
    <row r="24" spans="1:7" ht="15.6">
      <c r="A24" s="16"/>
      <c r="B24" s="2" t="s">
        <v>43</v>
      </c>
      <c r="C24" s="2"/>
      <c r="D24" s="2"/>
      <c r="E24" s="35">
        <f>E21*E22+E23*(E20-100*E21)</f>
        <v>0</v>
      </c>
      <c r="F24" s="2"/>
      <c r="G24" s="17" t="s">
        <v>5</v>
      </c>
    </row>
    <row r="25" spans="1:7" ht="15">
      <c r="A25" s="16"/>
      <c r="B25" s="2"/>
      <c r="C25" s="2"/>
      <c r="D25" s="2"/>
      <c r="E25" s="7"/>
      <c r="F25" s="2"/>
      <c r="G25" s="17"/>
    </row>
    <row r="26" spans="1:7" ht="15">
      <c r="A26" s="16"/>
      <c r="B26" s="2"/>
      <c r="C26" s="2"/>
      <c r="D26" s="2"/>
      <c r="E26" s="2"/>
      <c r="F26" s="2"/>
      <c r="G26" s="17"/>
    </row>
    <row r="27" spans="1:7" ht="15.6">
      <c r="A27" s="14" t="s">
        <v>7</v>
      </c>
      <c r="B27" s="5" t="s">
        <v>67</v>
      </c>
      <c r="C27" s="2"/>
      <c r="D27" s="6"/>
      <c r="E27" s="7">
        <f>E16+E24</f>
        <v>0</v>
      </c>
      <c r="F27" s="2"/>
      <c r="G27" s="17" t="s">
        <v>5</v>
      </c>
    </row>
    <row r="28" spans="1:7" ht="15.6">
      <c r="A28" s="14"/>
      <c r="B28" s="5"/>
      <c r="C28" s="2"/>
      <c r="D28" s="6"/>
      <c r="E28" s="7"/>
      <c r="F28" s="2"/>
      <c r="G28" s="17"/>
    </row>
    <row r="29" spans="1:7" ht="15.6">
      <c r="A29" s="14" t="s">
        <v>8</v>
      </c>
      <c r="B29" s="109" t="s">
        <v>21</v>
      </c>
      <c r="C29" s="2"/>
      <c r="D29" s="2" t="s">
        <v>27</v>
      </c>
      <c r="E29" s="106">
        <v>0</v>
      </c>
      <c r="F29" s="123" t="s">
        <v>95</v>
      </c>
      <c r="G29" s="17" t="s">
        <v>5</v>
      </c>
    </row>
    <row r="30" spans="1:7" ht="15.6" thickBot="1">
      <c r="A30" s="23"/>
      <c r="B30" s="3"/>
      <c r="C30" s="3"/>
      <c r="D30" s="3"/>
      <c r="E30" s="3"/>
      <c r="F30" s="3"/>
      <c r="G30" s="18"/>
    </row>
    <row r="31" spans="1:7" ht="15.6" thickBot="1">
      <c r="A31" s="72"/>
      <c r="B31" s="72"/>
      <c r="C31" s="72"/>
      <c r="D31" s="72"/>
      <c r="E31" s="72"/>
      <c r="F31" s="72"/>
      <c r="G31" s="73"/>
    </row>
    <row r="32" spans="1:7" ht="15">
      <c r="A32" s="11"/>
      <c r="B32" s="12"/>
      <c r="C32" s="12"/>
      <c r="D32" s="12"/>
      <c r="E32" s="12"/>
      <c r="F32" s="12"/>
      <c r="G32" s="25"/>
    </row>
    <row r="33" spans="1:7" ht="15.6">
      <c r="A33" s="14" t="s">
        <v>9</v>
      </c>
      <c r="B33" s="5" t="s">
        <v>64</v>
      </c>
      <c r="C33" s="2"/>
      <c r="D33" s="141">
        <f>E27-E29</f>
        <v>0</v>
      </c>
      <c r="E33" s="141"/>
      <c r="F33" s="2"/>
      <c r="G33" s="17" t="s">
        <v>5</v>
      </c>
    </row>
    <row r="34" spans="1:7" ht="15.6">
      <c r="A34" s="14"/>
      <c r="B34" s="5"/>
      <c r="C34" s="2"/>
      <c r="D34" s="6"/>
      <c r="E34" s="26"/>
      <c r="F34" s="2"/>
      <c r="G34" s="17"/>
    </row>
    <row r="35" spans="1:7" ht="15.6">
      <c r="A35" s="14" t="s">
        <v>10</v>
      </c>
      <c r="B35" s="109" t="s">
        <v>81</v>
      </c>
      <c r="C35" s="2"/>
      <c r="D35" s="2" t="s">
        <v>27</v>
      </c>
      <c r="E35" s="103">
        <v>0</v>
      </c>
      <c r="F35" s="123" t="s">
        <v>95</v>
      </c>
      <c r="G35" s="17" t="s">
        <v>80</v>
      </c>
    </row>
    <row r="36" spans="1:7" ht="15.6" thickBot="1">
      <c r="A36" s="23"/>
      <c r="B36" s="3"/>
      <c r="C36" s="3"/>
      <c r="D36" s="3"/>
      <c r="E36" s="3"/>
      <c r="F36" s="3"/>
      <c r="G36" s="27"/>
    </row>
    <row r="39" spans="1:7" ht="17.399999999999999">
      <c r="C39" s="52"/>
    </row>
    <row r="40" spans="1:7" ht="17.399999999999999">
      <c r="C40" s="52" t="s">
        <v>35</v>
      </c>
      <c r="E40" s="120"/>
    </row>
    <row r="41" spans="1:7" ht="17.399999999999999">
      <c r="C41" s="52"/>
    </row>
    <row r="42" spans="1:7" ht="17.399999999999999">
      <c r="C42" s="110" t="s">
        <v>36</v>
      </c>
      <c r="D42" s="112"/>
      <c r="E42" s="113"/>
      <c r="F42" s="113"/>
      <c r="G42" s="114"/>
    </row>
    <row r="43" spans="1:7" ht="15">
      <c r="D43" s="115"/>
      <c r="E43" s="111"/>
      <c r="F43" s="111"/>
      <c r="G43" s="116"/>
    </row>
    <row r="44" spans="1:7" ht="15">
      <c r="D44" s="115"/>
      <c r="E44" s="111"/>
      <c r="F44" s="111"/>
      <c r="G44" s="116"/>
    </row>
    <row r="45" spans="1:7" ht="15">
      <c r="D45" s="117"/>
      <c r="E45" s="118"/>
      <c r="F45" s="118"/>
      <c r="G45" s="119"/>
    </row>
    <row r="46" spans="1:7" ht="17.399999999999999">
      <c r="C46" s="52"/>
    </row>
    <row r="47" spans="1:7" ht="17.399999999999999">
      <c r="C47" s="52"/>
    </row>
    <row r="48" spans="1:7" ht="17.399999999999999">
      <c r="C48" s="52"/>
    </row>
    <row r="49" spans="2:7" ht="17.399999999999999">
      <c r="C49" s="52"/>
    </row>
    <row r="50" spans="2:7" ht="17.399999999999999">
      <c r="C50" s="52"/>
    </row>
    <row r="51" spans="2:7" ht="15.6">
      <c r="B51" s="59" t="s">
        <v>48</v>
      </c>
    </row>
    <row r="52" spans="2:7" s="56" customFormat="1">
      <c r="B52" s="56" t="s">
        <v>49</v>
      </c>
    </row>
    <row r="53" spans="2:7">
      <c r="B53" s="102" t="s">
        <v>91</v>
      </c>
    </row>
    <row r="54" spans="2:7" ht="26.4">
      <c r="B54" s="101" t="s">
        <v>90</v>
      </c>
      <c r="G54" s="58" t="str">
        <f>+'électricité basse tension'!G74</f>
        <v>Ver 12.15</v>
      </c>
    </row>
  </sheetData>
  <mergeCells count="5">
    <mergeCell ref="A1:G1"/>
    <mergeCell ref="A2:G2"/>
    <mergeCell ref="E4:F4"/>
    <mergeCell ref="A8:G8"/>
    <mergeCell ref="D33:E33"/>
  </mergeCells>
  <pageMargins left="0.48" right="0.17" top="0.74" bottom="0.49" header="0.4" footer="0.16"/>
  <pageSetup paperSize="9" scale="73" orientation="portrait" r:id="rId1"/>
  <headerFooter alignWithMargins="0">
    <oddFooter>&amp;C&amp;"Times New Roman,Gras"&amp;14Service public de Wallonie - DGO4 - Direction de l'Organisation des Marchés régionaux de l'Energie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0"/>
  <sheetViews>
    <sheetView zoomScaleNormal="100" workbookViewId="0">
      <selection sqref="A1:G1"/>
    </sheetView>
  </sheetViews>
  <sheetFormatPr baseColWidth="10" defaultRowHeight="13.2"/>
  <cols>
    <col min="1" max="1" width="4.44140625" customWidth="1"/>
    <col min="2" max="2" width="80.5546875" customWidth="1"/>
    <col min="3" max="3" width="7.88671875" customWidth="1"/>
    <col min="4" max="4" width="23.88671875" customWidth="1"/>
    <col min="5" max="5" width="15.44140625" customWidth="1"/>
    <col min="6" max="6" width="1.33203125" customWidth="1"/>
    <col min="7" max="7" width="9.33203125" customWidth="1"/>
  </cols>
  <sheetData>
    <row r="1" spans="1:7" s="75" customFormat="1" ht="16.8">
      <c r="A1" s="125" t="s">
        <v>86</v>
      </c>
      <c r="B1" s="126"/>
      <c r="C1" s="126"/>
      <c r="D1" s="126"/>
      <c r="E1" s="126"/>
      <c r="F1" s="126"/>
      <c r="G1" s="127"/>
    </row>
    <row r="2" spans="1:7" s="75" customFormat="1" ht="17.399999999999999" thickBot="1">
      <c r="A2" s="128" t="s">
        <v>15</v>
      </c>
      <c r="B2" s="129"/>
      <c r="C2" s="129"/>
      <c r="D2" s="129"/>
      <c r="E2" s="129"/>
      <c r="F2" s="129"/>
      <c r="G2" s="130"/>
    </row>
    <row r="3" spans="1:7" ht="15">
      <c r="A3" s="1"/>
      <c r="B3" s="1"/>
      <c r="C3" s="1"/>
      <c r="D3" s="1"/>
      <c r="E3" s="1"/>
      <c r="F3" s="1"/>
      <c r="G3" s="1"/>
    </row>
    <row r="4" spans="1:7" ht="17.399999999999999">
      <c r="A4" s="1"/>
      <c r="B4" s="160" t="s">
        <v>94</v>
      </c>
      <c r="C4" s="107" t="s">
        <v>0</v>
      </c>
      <c r="D4" s="120"/>
      <c r="E4" s="134" t="s">
        <v>40</v>
      </c>
      <c r="F4" s="134"/>
      <c r="G4" s="120"/>
    </row>
    <row r="5" spans="1:7" ht="15.6" thickBot="1">
      <c r="A5" s="1"/>
      <c r="B5" s="1"/>
      <c r="C5" s="1"/>
      <c r="D5" s="1"/>
      <c r="E5" s="1"/>
      <c r="F5" s="1"/>
      <c r="G5" s="1"/>
    </row>
    <row r="6" spans="1:7" ht="15.6" thickBot="1">
      <c r="A6" s="11"/>
      <c r="B6" s="12"/>
      <c r="C6" s="12"/>
      <c r="D6" s="12"/>
      <c r="E6" s="12"/>
      <c r="F6" s="12"/>
      <c r="G6" s="13"/>
    </row>
    <row r="7" spans="1:7" ht="18" thickBot="1">
      <c r="A7" s="131" t="s">
        <v>87</v>
      </c>
      <c r="B7" s="132"/>
      <c r="C7" s="132"/>
      <c r="D7" s="132"/>
      <c r="E7" s="132"/>
      <c r="F7" s="132"/>
      <c r="G7" s="133"/>
    </row>
    <row r="8" spans="1:7" ht="15">
      <c r="A8" s="14"/>
      <c r="B8" s="2"/>
      <c r="C8" s="48"/>
      <c r="D8" s="48"/>
      <c r="E8" s="48"/>
      <c r="F8" s="48"/>
      <c r="G8" s="49"/>
    </row>
    <row r="9" spans="1:7" ht="15.6">
      <c r="A9" s="14"/>
      <c r="B9" s="51" t="s">
        <v>2</v>
      </c>
      <c r="C9" s="48"/>
      <c r="D9" s="48"/>
      <c r="E9" s="48"/>
      <c r="F9" s="48"/>
      <c r="G9" s="49"/>
    </row>
    <row r="10" spans="1:7" ht="15">
      <c r="A10" s="16"/>
      <c r="B10" s="2"/>
      <c r="C10" s="2"/>
      <c r="D10" s="2"/>
      <c r="E10" s="2"/>
      <c r="F10" s="2"/>
      <c r="G10" s="15"/>
    </row>
    <row r="11" spans="1:7" ht="15.6">
      <c r="A11" s="14" t="s">
        <v>1</v>
      </c>
      <c r="B11" s="32" t="s">
        <v>88</v>
      </c>
      <c r="C11" s="2"/>
      <c r="D11" s="2"/>
      <c r="E11" s="2"/>
      <c r="F11" s="2"/>
      <c r="G11" s="17"/>
    </row>
    <row r="12" spans="1:7" s="80" customFormat="1">
      <c r="A12" s="77"/>
      <c r="B12" s="78"/>
      <c r="C12" s="78"/>
      <c r="D12" s="78"/>
      <c r="E12" s="78"/>
      <c r="F12" s="78"/>
      <c r="G12" s="17"/>
    </row>
    <row r="13" spans="1:7" ht="15">
      <c r="A13" s="16"/>
      <c r="B13" s="2" t="s">
        <v>32</v>
      </c>
      <c r="C13" s="2"/>
      <c r="D13" s="29" t="s">
        <v>27</v>
      </c>
      <c r="E13" s="103">
        <v>0</v>
      </c>
      <c r="F13" s="2"/>
      <c r="G13" s="17" t="s">
        <v>4</v>
      </c>
    </row>
    <row r="14" spans="1:7" ht="15.6">
      <c r="A14" s="16"/>
      <c r="B14" s="2" t="s">
        <v>50</v>
      </c>
      <c r="C14" s="2"/>
      <c r="D14" s="29" t="s">
        <v>27</v>
      </c>
      <c r="E14" s="103">
        <v>0</v>
      </c>
      <c r="F14" s="123" t="s">
        <v>95</v>
      </c>
      <c r="G14" s="17"/>
    </row>
    <row r="15" spans="1:7" ht="15">
      <c r="A15" s="16"/>
      <c r="B15" s="2" t="s">
        <v>31</v>
      </c>
      <c r="C15" s="2"/>
      <c r="D15" s="29" t="s">
        <v>27</v>
      </c>
      <c r="E15" s="103">
        <v>0</v>
      </c>
      <c r="F15" s="2"/>
      <c r="G15" s="17" t="s">
        <v>4</v>
      </c>
    </row>
    <row r="16" spans="1:7" ht="15.6">
      <c r="A16" s="16"/>
      <c r="B16" s="2" t="s">
        <v>16</v>
      </c>
      <c r="C16" s="2"/>
      <c r="D16" s="29"/>
      <c r="E16" s="30">
        <v>7.4999999999999997E-3</v>
      </c>
      <c r="F16" s="2"/>
      <c r="G16" s="17" t="s">
        <v>42</v>
      </c>
    </row>
    <row r="17" spans="1:7" ht="15.6">
      <c r="A17" s="16"/>
      <c r="B17" s="2" t="s">
        <v>33</v>
      </c>
      <c r="C17" s="2"/>
      <c r="D17" s="29"/>
      <c r="E17" s="31">
        <v>7.4999999999999993E-5</v>
      </c>
      <c r="F17" s="2"/>
      <c r="G17" s="17" t="s">
        <v>3</v>
      </c>
    </row>
    <row r="18" spans="1:7" ht="15.6">
      <c r="A18" s="16"/>
      <c r="B18" s="2" t="s">
        <v>43</v>
      </c>
      <c r="C18" s="2"/>
      <c r="D18" s="29"/>
      <c r="E18" s="61">
        <f>E14*E16+E17*(E13-IF(E15=0,(E14*100),E15))</f>
        <v>0</v>
      </c>
      <c r="F18" s="2"/>
      <c r="G18" s="17" t="s">
        <v>5</v>
      </c>
    </row>
    <row r="19" spans="1:7" s="80" customFormat="1">
      <c r="A19" s="77"/>
      <c r="B19" s="78"/>
      <c r="C19" s="78"/>
      <c r="D19" s="92"/>
      <c r="E19" s="90"/>
      <c r="F19" s="78"/>
      <c r="G19" s="17"/>
    </row>
    <row r="20" spans="1:7" ht="15.6">
      <c r="A20" s="14" t="s">
        <v>6</v>
      </c>
      <c r="B20" s="32" t="s">
        <v>46</v>
      </c>
      <c r="C20" s="2"/>
      <c r="D20" s="29"/>
      <c r="E20" s="2"/>
      <c r="F20" s="2"/>
      <c r="G20" s="17"/>
    </row>
    <row r="21" spans="1:7" s="80" customFormat="1">
      <c r="A21" s="77"/>
      <c r="B21" s="78"/>
      <c r="C21" s="78"/>
      <c r="D21" s="92"/>
      <c r="E21" s="78"/>
      <c r="F21" s="78"/>
      <c r="G21" s="17"/>
    </row>
    <row r="22" spans="1:7" ht="15">
      <c r="A22" s="16"/>
      <c r="B22" s="2" t="s">
        <v>32</v>
      </c>
      <c r="C22" s="2"/>
      <c r="D22" s="29" t="s">
        <v>27</v>
      </c>
      <c r="E22" s="103">
        <v>0</v>
      </c>
      <c r="F22" s="2"/>
      <c r="G22" s="17" t="s">
        <v>4</v>
      </c>
    </row>
    <row r="23" spans="1:7" ht="15.6">
      <c r="A23" s="16"/>
      <c r="B23" s="2" t="s">
        <v>50</v>
      </c>
      <c r="C23" s="2"/>
      <c r="D23" s="29" t="s">
        <v>27</v>
      </c>
      <c r="E23" s="103">
        <v>0</v>
      </c>
      <c r="F23" s="123" t="s">
        <v>95</v>
      </c>
      <c r="G23" s="17"/>
    </row>
    <row r="24" spans="1:7" ht="15.6">
      <c r="A24" s="16"/>
      <c r="B24" s="2" t="s">
        <v>16</v>
      </c>
      <c r="C24" s="2"/>
      <c r="D24" s="29"/>
      <c r="E24" s="30">
        <v>7.4999999999999997E-3</v>
      </c>
      <c r="F24" s="2"/>
      <c r="G24" s="17" t="s">
        <v>42</v>
      </c>
    </row>
    <row r="25" spans="1:7" ht="15.6">
      <c r="A25" s="16"/>
      <c r="B25" s="2" t="s">
        <v>33</v>
      </c>
      <c r="C25" s="2"/>
      <c r="D25" s="29"/>
      <c r="E25" s="34">
        <v>6.0000000000000002E-5</v>
      </c>
      <c r="F25" s="2"/>
      <c r="G25" s="17" t="s">
        <v>3</v>
      </c>
    </row>
    <row r="26" spans="1:7" ht="15.6">
      <c r="A26" s="16"/>
      <c r="B26" s="2" t="s">
        <v>43</v>
      </c>
      <c r="C26" s="2"/>
      <c r="D26" s="29"/>
      <c r="E26" s="35">
        <f>E23*E24+E25*(E22-(100*E23))</f>
        <v>0</v>
      </c>
      <c r="F26" s="2"/>
      <c r="G26" s="17" t="s">
        <v>5</v>
      </c>
    </row>
    <row r="27" spans="1:7" s="80" customFormat="1">
      <c r="A27" s="77"/>
      <c r="B27" s="91"/>
      <c r="C27" s="78"/>
      <c r="D27" s="92"/>
      <c r="E27" s="82"/>
      <c r="F27" s="78"/>
      <c r="G27" s="17"/>
    </row>
    <row r="28" spans="1:7" ht="15.6">
      <c r="A28" s="14" t="s">
        <v>7</v>
      </c>
      <c r="B28" s="32" t="s">
        <v>47</v>
      </c>
      <c r="C28" s="2"/>
      <c r="D28" s="29"/>
      <c r="E28" s="2"/>
      <c r="F28" s="2"/>
      <c r="G28" s="17"/>
    </row>
    <row r="29" spans="1:7" s="80" customFormat="1">
      <c r="A29" s="77"/>
      <c r="B29" s="78"/>
      <c r="C29" s="78"/>
      <c r="D29" s="92"/>
      <c r="E29" s="78"/>
      <c r="F29" s="78"/>
      <c r="G29" s="17"/>
    </row>
    <row r="30" spans="1:7" ht="15">
      <c r="A30" s="16"/>
      <c r="B30" s="2" t="s">
        <v>32</v>
      </c>
      <c r="C30" s="2"/>
      <c r="D30" s="29" t="s">
        <v>27</v>
      </c>
      <c r="E30" s="103">
        <v>0</v>
      </c>
      <c r="F30" s="2"/>
      <c r="G30" s="17" t="s">
        <v>4</v>
      </c>
    </row>
    <row r="31" spans="1:7" ht="15.6">
      <c r="A31" s="16"/>
      <c r="B31" s="2" t="s">
        <v>50</v>
      </c>
      <c r="C31" s="2"/>
      <c r="D31" s="29" t="s">
        <v>27</v>
      </c>
      <c r="E31" s="103">
        <v>0</v>
      </c>
      <c r="F31" s="123" t="s">
        <v>95</v>
      </c>
      <c r="G31" s="17"/>
    </row>
    <row r="32" spans="1:7" ht="15.6">
      <c r="A32" s="16"/>
      <c r="B32" s="2" t="s">
        <v>16</v>
      </c>
      <c r="C32" s="2"/>
      <c r="D32" s="2"/>
      <c r="E32" s="30">
        <v>7.4999999999999997E-3</v>
      </c>
      <c r="F32" s="2"/>
      <c r="G32" s="17" t="s">
        <v>42</v>
      </c>
    </row>
    <row r="33" spans="1:7" ht="15.6">
      <c r="A33" s="16"/>
      <c r="B33" s="2" t="s">
        <v>33</v>
      </c>
      <c r="C33" s="2"/>
      <c r="D33" s="2"/>
      <c r="E33" s="34">
        <v>3.0000000000000001E-5</v>
      </c>
      <c r="F33" s="2"/>
      <c r="G33" s="17" t="s">
        <v>3</v>
      </c>
    </row>
    <row r="34" spans="1:7" ht="15.6">
      <c r="A34" s="16"/>
      <c r="B34" s="2" t="s">
        <v>43</v>
      </c>
      <c r="C34" s="2"/>
      <c r="D34" s="2"/>
      <c r="E34" s="35">
        <f>E31*E32+E33*(E30-(100*E31))</f>
        <v>0</v>
      </c>
      <c r="F34" s="2"/>
      <c r="G34" s="17" t="s">
        <v>5</v>
      </c>
    </row>
    <row r="35" spans="1:7" s="80" customFormat="1">
      <c r="A35" s="77"/>
      <c r="B35" s="78"/>
      <c r="C35" s="78"/>
      <c r="D35" s="78"/>
      <c r="E35" s="78"/>
      <c r="F35" s="78"/>
      <c r="G35" s="17"/>
    </row>
    <row r="36" spans="1:7" ht="15.6">
      <c r="A36" s="14" t="s">
        <v>8</v>
      </c>
      <c r="B36" s="5" t="s">
        <v>52</v>
      </c>
      <c r="C36" s="2"/>
      <c r="D36" s="6"/>
      <c r="E36" s="26">
        <f>E18+E26+E34</f>
        <v>0</v>
      </c>
      <c r="F36" s="2"/>
      <c r="G36" s="17" t="s">
        <v>5</v>
      </c>
    </row>
    <row r="37" spans="1:7" s="80" customFormat="1">
      <c r="A37" s="81"/>
      <c r="B37" s="78"/>
      <c r="C37" s="78"/>
      <c r="D37" s="78"/>
      <c r="E37" s="78"/>
      <c r="F37" s="78"/>
      <c r="G37" s="17"/>
    </row>
    <row r="38" spans="1:7" ht="16.2" thickBot="1">
      <c r="A38" s="14" t="s">
        <v>9</v>
      </c>
      <c r="B38" s="5" t="s">
        <v>28</v>
      </c>
      <c r="C38" s="159" t="s">
        <v>25</v>
      </c>
      <c r="F38" s="2"/>
      <c r="G38" s="17"/>
    </row>
    <row r="39" spans="1:7" ht="16.2" thickBot="1">
      <c r="A39" s="16"/>
      <c r="B39" s="2" t="s">
        <v>26</v>
      </c>
      <c r="C39" s="158" t="s">
        <v>96</v>
      </c>
      <c r="D39" s="104" t="s">
        <v>96</v>
      </c>
      <c r="E39" s="7">
        <f>IF(D39="oui",E36*0.005,0)</f>
        <v>0</v>
      </c>
      <c r="F39" s="2"/>
      <c r="G39" s="17" t="s">
        <v>5</v>
      </c>
    </row>
    <row r="40" spans="1:7" s="74" customFormat="1" ht="15">
      <c r="A40" s="16"/>
      <c r="B40" s="2"/>
      <c r="C40" s="2"/>
      <c r="D40" s="29" t="s">
        <v>27</v>
      </c>
      <c r="E40" s="2"/>
      <c r="F40" s="2"/>
      <c r="G40" s="15"/>
    </row>
    <row r="41" spans="1:7" ht="15.6">
      <c r="A41" s="14" t="s">
        <v>10</v>
      </c>
      <c r="B41" s="5" t="s">
        <v>20</v>
      </c>
      <c r="C41" s="2"/>
      <c r="D41" s="6"/>
      <c r="E41" s="121">
        <f>E36-E39</f>
        <v>0</v>
      </c>
      <c r="F41" s="2"/>
      <c r="G41" s="17" t="s">
        <v>5</v>
      </c>
    </row>
    <row r="42" spans="1:7" s="80" customFormat="1" ht="13.8" thickBot="1">
      <c r="A42" s="87"/>
      <c r="B42" s="88"/>
      <c r="C42" s="79"/>
      <c r="D42" s="8"/>
      <c r="E42" s="89"/>
      <c r="F42" s="79"/>
      <c r="G42" s="18"/>
    </row>
    <row r="43" spans="1:7" ht="15.6">
      <c r="A43" s="42"/>
      <c r="B43" s="43"/>
      <c r="C43" s="44"/>
      <c r="D43" s="45"/>
      <c r="E43" s="46"/>
      <c r="F43" s="44"/>
      <c r="G43" s="47"/>
    </row>
    <row r="44" spans="1:7" ht="15.6">
      <c r="A44" s="14"/>
      <c r="B44" s="51" t="s">
        <v>39</v>
      </c>
      <c r="C44" s="32"/>
      <c r="D44" s="32"/>
      <c r="E44" s="32"/>
      <c r="F44" s="32"/>
      <c r="G44" s="50"/>
    </row>
    <row r="45" spans="1:7" ht="15">
      <c r="A45" s="16"/>
      <c r="B45" s="2"/>
      <c r="C45" s="2"/>
      <c r="D45" s="2"/>
      <c r="E45" s="2"/>
      <c r="F45" s="2"/>
      <c r="G45" s="17"/>
    </row>
    <row r="46" spans="1:7" ht="15.6">
      <c r="A46" s="14" t="s">
        <v>12</v>
      </c>
      <c r="B46" s="5" t="s">
        <v>54</v>
      </c>
      <c r="C46" s="2"/>
      <c r="D46" s="29" t="s">
        <v>27</v>
      </c>
      <c r="E46" s="105">
        <v>0</v>
      </c>
      <c r="F46" s="2"/>
      <c r="G46" s="17" t="s">
        <v>5</v>
      </c>
    </row>
    <row r="47" spans="1:7" ht="15.6">
      <c r="A47" s="14"/>
      <c r="B47" s="5"/>
      <c r="C47" s="2"/>
      <c r="D47" s="29"/>
      <c r="E47" s="7"/>
      <c r="F47" s="2"/>
      <c r="G47" s="17"/>
    </row>
    <row r="48" spans="1:7" ht="15.6">
      <c r="A48" s="14" t="s">
        <v>13</v>
      </c>
      <c r="B48" s="5" t="s">
        <v>29</v>
      </c>
      <c r="C48" s="2"/>
      <c r="D48" s="29"/>
      <c r="E48" s="7">
        <f>IF(D39="oui",E46*0.005,0)</f>
        <v>0</v>
      </c>
      <c r="F48" s="2"/>
      <c r="G48" s="17" t="s">
        <v>5</v>
      </c>
    </row>
    <row r="49" spans="1:7" ht="15">
      <c r="A49" s="16"/>
      <c r="B49" s="108" t="s">
        <v>93</v>
      </c>
      <c r="C49" s="2"/>
      <c r="D49" s="29"/>
      <c r="E49" s="2"/>
      <c r="F49" s="2"/>
      <c r="G49" s="17"/>
    </row>
    <row r="50" spans="1:7" ht="15">
      <c r="A50" s="16"/>
      <c r="B50" s="2"/>
      <c r="C50" s="2"/>
      <c r="D50" s="29"/>
      <c r="E50" s="2"/>
      <c r="F50" s="2"/>
      <c r="G50" s="17"/>
    </row>
    <row r="51" spans="1:7" ht="15.6">
      <c r="A51" s="14" t="s">
        <v>14</v>
      </c>
      <c r="B51" s="5" t="s">
        <v>11</v>
      </c>
      <c r="C51" s="2"/>
      <c r="D51" s="29" t="s">
        <v>27</v>
      </c>
      <c r="E51" s="105">
        <v>0</v>
      </c>
      <c r="F51" s="123" t="s">
        <v>95</v>
      </c>
      <c r="G51" s="17" t="s">
        <v>5</v>
      </c>
    </row>
    <row r="52" spans="1:7" s="80" customFormat="1" ht="13.8" thickBot="1">
      <c r="A52" s="77"/>
      <c r="B52" s="78"/>
      <c r="C52" s="78"/>
      <c r="D52" s="92"/>
      <c r="E52" s="79"/>
      <c r="F52" s="78"/>
      <c r="G52" s="17"/>
    </row>
    <row r="53" spans="1:7" ht="15.6">
      <c r="A53" s="14" t="s">
        <v>17</v>
      </c>
      <c r="B53" s="5" t="s">
        <v>57</v>
      </c>
      <c r="C53" s="2"/>
      <c r="D53" s="92"/>
      <c r="E53" s="7">
        <f>E46-E48+E51</f>
        <v>0</v>
      </c>
      <c r="F53" s="2"/>
      <c r="G53" s="17" t="s">
        <v>5</v>
      </c>
    </row>
    <row r="54" spans="1:7" s="80" customFormat="1">
      <c r="A54" s="85"/>
      <c r="B54" s="86"/>
      <c r="C54" s="86"/>
      <c r="D54" s="93"/>
      <c r="E54" s="86"/>
      <c r="F54" s="86"/>
      <c r="G54" s="20"/>
    </row>
    <row r="55" spans="1:7" ht="15">
      <c r="A55" s="21"/>
      <c r="B55" s="10"/>
      <c r="C55" s="10"/>
      <c r="D55" s="94"/>
      <c r="E55" s="10"/>
      <c r="F55" s="10"/>
      <c r="G55" s="22"/>
    </row>
    <row r="56" spans="1:7" ht="15.6">
      <c r="A56" s="14" t="s">
        <v>18</v>
      </c>
      <c r="B56" s="5" t="s">
        <v>55</v>
      </c>
      <c r="C56" s="2"/>
      <c r="D56" s="29" t="s">
        <v>27</v>
      </c>
      <c r="E56" s="105">
        <v>0</v>
      </c>
      <c r="F56" s="2"/>
      <c r="G56" s="17" t="s">
        <v>5</v>
      </c>
    </row>
    <row r="57" spans="1:7" ht="15.6">
      <c r="A57" s="14"/>
      <c r="B57" s="5"/>
      <c r="C57" s="2"/>
      <c r="D57" s="29"/>
      <c r="E57" s="7"/>
      <c r="F57" s="2"/>
      <c r="G57" s="17"/>
    </row>
    <row r="58" spans="1:7" ht="15.6">
      <c r="A58" s="14" t="s">
        <v>19</v>
      </c>
      <c r="B58" s="5" t="s">
        <v>29</v>
      </c>
      <c r="C58" s="2"/>
      <c r="D58" s="29"/>
      <c r="E58" s="7">
        <f>IF(D39="oui",E56*0.005,0)</f>
        <v>0</v>
      </c>
      <c r="F58" s="2"/>
      <c r="G58" s="17" t="s">
        <v>5</v>
      </c>
    </row>
    <row r="59" spans="1:7" ht="15.6" thickBot="1">
      <c r="A59" s="14"/>
      <c r="B59" s="108" t="s">
        <v>93</v>
      </c>
      <c r="C59" s="2"/>
      <c r="D59" s="29"/>
      <c r="E59" s="4"/>
      <c r="F59" s="2"/>
      <c r="G59" s="17"/>
    </row>
    <row r="60" spans="1:7" s="80" customFormat="1">
      <c r="A60" s="81"/>
      <c r="B60" s="78"/>
      <c r="C60" s="78"/>
      <c r="D60" s="92"/>
      <c r="E60" s="82"/>
      <c r="F60" s="78"/>
      <c r="G60" s="17"/>
    </row>
    <row r="61" spans="1:7" ht="15.6">
      <c r="A61" s="14" t="s">
        <v>38</v>
      </c>
      <c r="B61" s="5" t="s">
        <v>56</v>
      </c>
      <c r="C61" s="2"/>
      <c r="D61" s="2"/>
      <c r="E61" s="7">
        <f>E56-E58</f>
        <v>0</v>
      </c>
      <c r="F61" s="2"/>
      <c r="G61" s="17" t="s">
        <v>5</v>
      </c>
    </row>
    <row r="62" spans="1:7" s="80" customFormat="1" ht="13.8" thickBot="1">
      <c r="A62" s="83"/>
      <c r="B62" s="84"/>
      <c r="C62" s="79"/>
      <c r="D62" s="79"/>
      <c r="E62" s="79"/>
      <c r="F62" s="79"/>
      <c r="G62" s="18"/>
    </row>
    <row r="63" spans="1:7" s="76" customFormat="1" ht="14.4" thickBot="1">
      <c r="A63" s="95"/>
      <c r="B63" s="95"/>
      <c r="C63" s="95"/>
      <c r="D63" s="95"/>
      <c r="E63" s="95"/>
      <c r="F63" s="95"/>
      <c r="G63" s="95"/>
    </row>
    <row r="64" spans="1:7" s="80" customFormat="1">
      <c r="A64" s="96"/>
      <c r="B64" s="97"/>
      <c r="C64" s="97"/>
      <c r="D64" s="97"/>
      <c r="E64" s="97"/>
      <c r="F64" s="97"/>
      <c r="G64" s="25"/>
    </row>
    <row r="65" spans="1:7" ht="15.6">
      <c r="A65" s="14" t="s">
        <v>53</v>
      </c>
      <c r="B65" s="5" t="s">
        <v>75</v>
      </c>
      <c r="C65" s="2"/>
      <c r="D65" s="6"/>
      <c r="E65" s="122">
        <f>E41-E53+E61</f>
        <v>0</v>
      </c>
      <c r="F65" s="2"/>
      <c r="G65" s="17" t="s">
        <v>5</v>
      </c>
    </row>
    <row r="66" spans="1:7" s="80" customFormat="1">
      <c r="A66" s="81"/>
      <c r="B66" s="98"/>
      <c r="C66" s="78"/>
      <c r="D66" s="6"/>
      <c r="E66" s="99"/>
      <c r="F66" s="78"/>
      <c r="G66" s="17"/>
    </row>
    <row r="67" spans="1:7" ht="15.6">
      <c r="A67" s="14" t="s">
        <v>82</v>
      </c>
      <c r="B67" s="109" t="s">
        <v>83</v>
      </c>
      <c r="C67" s="2"/>
      <c r="D67" s="29" t="s">
        <v>27</v>
      </c>
      <c r="E67" s="103">
        <v>0</v>
      </c>
      <c r="F67" s="123" t="s">
        <v>95</v>
      </c>
      <c r="G67" s="17" t="s">
        <v>80</v>
      </c>
    </row>
    <row r="68" spans="1:7" s="80" customFormat="1" ht="13.8" thickBot="1">
      <c r="A68" s="83"/>
      <c r="B68" s="79"/>
      <c r="C68" s="79"/>
      <c r="D68" s="79"/>
      <c r="E68" s="79"/>
      <c r="F68" s="79"/>
      <c r="G68" s="18"/>
    </row>
    <row r="70" spans="1:7" ht="21">
      <c r="A70" s="55"/>
      <c r="B70" s="53" t="s">
        <v>85</v>
      </c>
      <c r="C70" s="54"/>
      <c r="D70" s="124">
        <f>+E65+'gaz non annuel'!E40</f>
        <v>0</v>
      </c>
      <c r="E70" s="124"/>
      <c r="F70" s="54"/>
      <c r="G70" s="54" t="s">
        <v>5</v>
      </c>
    </row>
    <row r="72" spans="1:7" ht="17.399999999999999">
      <c r="C72" s="52" t="s">
        <v>35</v>
      </c>
      <c r="E72" s="120"/>
    </row>
    <row r="73" spans="1:7" ht="17.399999999999999">
      <c r="C73" s="52"/>
    </row>
    <row r="74" spans="1:7" ht="17.399999999999999">
      <c r="C74" s="110" t="s">
        <v>36</v>
      </c>
      <c r="D74" s="142"/>
      <c r="E74" s="143"/>
      <c r="F74" s="143"/>
      <c r="G74" s="144"/>
    </row>
    <row r="75" spans="1:7" ht="15" hidden="1" customHeight="1">
      <c r="B75" t="s">
        <v>23</v>
      </c>
      <c r="D75" s="145"/>
      <c r="E75" s="146"/>
      <c r="F75" s="146"/>
      <c r="G75" s="147"/>
    </row>
    <row r="76" spans="1:7" ht="15" hidden="1" customHeight="1">
      <c r="B76" t="s">
        <v>24</v>
      </c>
      <c r="D76" s="145"/>
      <c r="E76" s="146"/>
      <c r="F76" s="146"/>
      <c r="G76" s="147"/>
    </row>
    <row r="77" spans="1:7" ht="15.6">
      <c r="B77" s="59" t="s">
        <v>48</v>
      </c>
      <c r="D77" s="145"/>
      <c r="E77" s="146"/>
      <c r="F77" s="146"/>
      <c r="G77" s="147"/>
    </row>
    <row r="78" spans="1:7" s="56" customFormat="1">
      <c r="B78" s="56" t="s">
        <v>49</v>
      </c>
      <c r="D78" s="145"/>
      <c r="E78" s="146"/>
      <c r="F78" s="146"/>
      <c r="G78" s="147"/>
    </row>
    <row r="79" spans="1:7">
      <c r="B79" s="102" t="s">
        <v>91</v>
      </c>
      <c r="D79" s="148"/>
      <c r="E79" s="149"/>
      <c r="F79" s="149"/>
      <c r="G79" s="150"/>
    </row>
    <row r="80" spans="1:7" ht="26.4">
      <c r="B80" s="101" t="s">
        <v>90</v>
      </c>
      <c r="G80" s="58" t="str">
        <f>+'électricité basse tension'!G74</f>
        <v>Ver 12.15</v>
      </c>
    </row>
  </sheetData>
  <mergeCells count="6">
    <mergeCell ref="A1:G1"/>
    <mergeCell ref="A2:G2"/>
    <mergeCell ref="E4:F4"/>
    <mergeCell ref="A7:G7"/>
    <mergeCell ref="D74:G79"/>
    <mergeCell ref="D70:E70"/>
  </mergeCells>
  <dataValidations count="1">
    <dataValidation type="list" allowBlank="1" showInputMessage="1" showErrorMessage="1" promptTitle="Application du forfait" prompt="Vous avez le choix entre l'application du forfait ou non." sqref="D39">
      <formula1>$C$38:$C$39</formula1>
    </dataValidation>
  </dataValidations>
  <pageMargins left="0.39370078740157483" right="0.15748031496062992" top="0.39370078740157483" bottom="0.39370078740157483" header="0.11811023622047245" footer="0.11811023622047245"/>
  <pageSetup paperSize="9" scale="68" orientation="portrait" r:id="rId1"/>
  <headerFooter alignWithMargins="0">
    <oddFooter>&amp;C&amp;"Arial,Gras"&amp;14Service public de Wallonie - DGO4 - Direction de l'Organisation des Marchés régionaux de l'Energie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zoomScale="94" zoomScaleNormal="94" workbookViewId="0">
      <selection activeCell="B3" sqref="B3:B5"/>
    </sheetView>
  </sheetViews>
  <sheetFormatPr baseColWidth="10" defaultRowHeight="13.2"/>
  <cols>
    <col min="1" max="1" width="3.109375" bestFit="1" customWidth="1"/>
    <col min="2" max="2" width="80.33203125" bestFit="1" customWidth="1"/>
    <col min="3" max="3" width="21.33203125" customWidth="1"/>
    <col min="4" max="4" width="14.44140625" bestFit="1" customWidth="1"/>
    <col min="5" max="5" width="13.33203125" bestFit="1" customWidth="1"/>
    <col min="6" max="6" width="1.88671875" customWidth="1"/>
    <col min="7" max="7" width="9.88671875" bestFit="1" customWidth="1"/>
  </cols>
  <sheetData>
    <row r="1" spans="1:7" ht="17.399999999999999">
      <c r="A1" s="151" t="s">
        <v>58</v>
      </c>
      <c r="B1" s="152"/>
      <c r="C1" s="152"/>
      <c r="D1" s="152"/>
      <c r="E1" s="152"/>
      <c r="F1" s="152"/>
      <c r="G1" s="153"/>
    </row>
    <row r="2" spans="1:7" ht="18" thickBot="1">
      <c r="A2" s="154" t="s">
        <v>22</v>
      </c>
      <c r="B2" s="155"/>
      <c r="C2" s="155"/>
      <c r="D2" s="155"/>
      <c r="E2" s="155"/>
      <c r="F2" s="155"/>
      <c r="G2" s="156"/>
    </row>
    <row r="3" spans="1:7" ht="15">
      <c r="A3" s="1"/>
      <c r="B3" s="1"/>
      <c r="C3" s="1"/>
      <c r="D3" s="1"/>
      <c r="E3" s="1"/>
      <c r="F3" s="1"/>
      <c r="G3" s="1"/>
    </row>
    <row r="4" spans="1:7" ht="17.399999999999999">
      <c r="A4" s="1"/>
      <c r="B4" s="160" t="s">
        <v>94</v>
      </c>
      <c r="C4" s="107" t="s">
        <v>0</v>
      </c>
      <c r="D4" s="120"/>
      <c r="E4" s="134" t="s">
        <v>40</v>
      </c>
      <c r="F4" s="134"/>
      <c r="G4" s="120"/>
    </row>
    <row r="5" spans="1:7" ht="15.6" thickBot="1">
      <c r="A5" s="1"/>
      <c r="B5" s="1"/>
      <c r="C5" s="1"/>
      <c r="D5" s="1"/>
      <c r="E5" s="1"/>
      <c r="F5" s="1"/>
      <c r="G5" s="1"/>
    </row>
    <row r="6" spans="1:7" ht="15.6" thickBot="1">
      <c r="A6" s="11"/>
      <c r="B6" s="12"/>
      <c r="C6" s="12"/>
      <c r="D6" s="12"/>
      <c r="E6" s="12"/>
      <c r="F6" s="12"/>
      <c r="G6" s="13"/>
    </row>
    <row r="7" spans="1:7" ht="18" thickBot="1">
      <c r="A7" s="131" t="s">
        <v>51</v>
      </c>
      <c r="B7" s="132"/>
      <c r="C7" s="132"/>
      <c r="D7" s="132"/>
      <c r="E7" s="132"/>
      <c r="F7" s="132"/>
      <c r="G7" s="133"/>
    </row>
    <row r="8" spans="1:7" ht="15">
      <c r="A8" s="16"/>
      <c r="B8" s="2"/>
      <c r="C8" s="2"/>
      <c r="D8" s="2"/>
      <c r="E8" s="2"/>
      <c r="F8" s="2"/>
      <c r="G8" s="15"/>
    </row>
    <row r="9" spans="1:7" ht="15.6">
      <c r="A9" s="14" t="s">
        <v>1</v>
      </c>
      <c r="B9" s="32" t="s">
        <v>45</v>
      </c>
      <c r="C9" s="2"/>
      <c r="D9" s="2"/>
      <c r="E9" s="2"/>
      <c r="F9" s="2"/>
      <c r="G9" s="17"/>
    </row>
    <row r="10" spans="1:7" ht="15">
      <c r="A10" s="16"/>
      <c r="B10" s="2"/>
      <c r="C10" s="2"/>
      <c r="D10" s="2"/>
      <c r="E10" s="2"/>
      <c r="F10" s="2"/>
      <c r="G10" s="17"/>
    </row>
    <row r="11" spans="1:7" ht="15">
      <c r="A11" s="16"/>
      <c r="B11" s="2" t="s">
        <v>32</v>
      </c>
      <c r="C11" s="2"/>
      <c r="D11" s="2" t="s">
        <v>27</v>
      </c>
      <c r="E11" s="103">
        <v>0</v>
      </c>
      <c r="F11" s="2"/>
      <c r="G11" s="17" t="s">
        <v>4</v>
      </c>
    </row>
    <row r="12" spans="1:7" ht="15.6">
      <c r="A12" s="16"/>
      <c r="B12" s="2" t="s">
        <v>44</v>
      </c>
      <c r="C12" s="2"/>
      <c r="D12" s="2" t="s">
        <v>27</v>
      </c>
      <c r="E12" s="103">
        <v>0</v>
      </c>
      <c r="F12" s="123" t="s">
        <v>95</v>
      </c>
      <c r="G12" s="17"/>
    </row>
    <row r="13" spans="1:7" ht="15">
      <c r="A13" s="16"/>
      <c r="B13" s="2" t="s">
        <v>31</v>
      </c>
      <c r="C13" s="2"/>
      <c r="D13" s="2" t="s">
        <v>27</v>
      </c>
      <c r="E13" s="103">
        <v>0</v>
      </c>
      <c r="F13" s="2"/>
      <c r="G13" s="17" t="s">
        <v>4</v>
      </c>
    </row>
    <row r="14" spans="1:7" ht="15.6">
      <c r="A14" s="16"/>
      <c r="B14" s="2" t="s">
        <v>16</v>
      </c>
      <c r="C14" s="2"/>
      <c r="D14" s="2"/>
      <c r="E14" s="30">
        <v>7.4999999999999997E-3</v>
      </c>
      <c r="F14" s="2"/>
      <c r="G14" s="17" t="s">
        <v>42</v>
      </c>
    </row>
    <row r="15" spans="1:7" ht="15.6">
      <c r="A15" s="16"/>
      <c r="B15" s="2" t="s">
        <v>33</v>
      </c>
      <c r="C15" s="2"/>
      <c r="D15" s="2"/>
      <c r="E15" s="31">
        <v>7.4999999999999993E-5</v>
      </c>
      <c r="F15" s="2"/>
      <c r="G15" s="17" t="s">
        <v>3</v>
      </c>
    </row>
    <row r="16" spans="1:7" ht="15.6">
      <c r="A16" s="16"/>
      <c r="B16" s="2" t="s">
        <v>43</v>
      </c>
      <c r="C16" s="2"/>
      <c r="D16" s="2"/>
      <c r="E16" s="61">
        <f>E12*E14+E15*(E11-IF(E13=0,(E12*100),E13))</f>
        <v>0</v>
      </c>
      <c r="F16" s="2"/>
      <c r="G16" s="17" t="s">
        <v>5</v>
      </c>
    </row>
    <row r="17" spans="1:7" ht="15.6">
      <c r="A17" s="16"/>
      <c r="B17" s="2"/>
      <c r="C17" s="2"/>
      <c r="D17" s="2"/>
      <c r="E17" s="31"/>
      <c r="F17" s="2"/>
      <c r="G17" s="17"/>
    </row>
    <row r="18" spans="1:7" ht="15.6">
      <c r="A18" s="14" t="s">
        <v>6</v>
      </c>
      <c r="B18" s="32" t="s">
        <v>46</v>
      </c>
      <c r="C18" s="2"/>
      <c r="D18" s="2"/>
      <c r="E18" s="2"/>
      <c r="F18" s="2"/>
      <c r="G18" s="17"/>
    </row>
    <row r="19" spans="1:7" ht="15">
      <c r="A19" s="16"/>
      <c r="B19" s="2"/>
      <c r="C19" s="2"/>
      <c r="D19" s="2"/>
      <c r="E19" s="2"/>
      <c r="F19" s="2"/>
      <c r="G19" s="17"/>
    </row>
    <row r="20" spans="1:7" ht="15">
      <c r="A20" s="16"/>
      <c r="B20" s="2" t="s">
        <v>32</v>
      </c>
      <c r="C20" s="2"/>
      <c r="D20" s="2" t="s">
        <v>27</v>
      </c>
      <c r="E20" s="103">
        <v>0</v>
      </c>
      <c r="F20" s="2"/>
      <c r="G20" s="17" t="s">
        <v>4</v>
      </c>
    </row>
    <row r="21" spans="1:7" ht="15.6">
      <c r="A21" s="16"/>
      <c r="B21" s="2" t="s">
        <v>44</v>
      </c>
      <c r="C21" s="2"/>
      <c r="D21" s="2" t="s">
        <v>27</v>
      </c>
      <c r="E21" s="103">
        <v>0</v>
      </c>
      <c r="F21" s="123" t="s">
        <v>95</v>
      </c>
      <c r="G21" s="17"/>
    </row>
    <row r="22" spans="1:7" ht="15.6">
      <c r="A22" s="16"/>
      <c r="B22" s="2" t="s">
        <v>16</v>
      </c>
      <c r="C22" s="2"/>
      <c r="D22" s="2"/>
      <c r="E22" s="30">
        <v>7.4999999999999997E-3</v>
      </c>
      <c r="F22" s="2"/>
      <c r="G22" s="17" t="s">
        <v>42</v>
      </c>
    </row>
    <row r="23" spans="1:7" ht="15.6">
      <c r="A23" s="16"/>
      <c r="B23" s="2" t="s">
        <v>33</v>
      </c>
      <c r="C23" s="2"/>
      <c r="D23" s="2"/>
      <c r="E23" s="34">
        <v>6.0000000000000002E-5</v>
      </c>
      <c r="F23" s="2"/>
      <c r="G23" s="17" t="s">
        <v>3</v>
      </c>
    </row>
    <row r="24" spans="1:7" ht="15.6">
      <c r="A24" s="16"/>
      <c r="B24" s="2" t="s">
        <v>43</v>
      </c>
      <c r="C24" s="2"/>
      <c r="D24" s="2"/>
      <c r="E24" s="35">
        <f>E21*E22+E23*(E20-100*E21)</f>
        <v>0</v>
      </c>
      <c r="F24" s="2"/>
      <c r="G24" s="17" t="s">
        <v>5</v>
      </c>
    </row>
    <row r="25" spans="1:7" ht="15">
      <c r="A25" s="16"/>
      <c r="B25" s="28"/>
      <c r="C25" s="2"/>
      <c r="D25" s="2"/>
      <c r="E25" s="7"/>
      <c r="F25" s="2"/>
      <c r="G25" s="17"/>
    </row>
    <row r="26" spans="1:7" ht="15.6">
      <c r="A26" s="14" t="s">
        <v>7</v>
      </c>
      <c r="B26" s="32" t="s">
        <v>47</v>
      </c>
      <c r="C26" s="2"/>
      <c r="D26" s="2"/>
      <c r="E26" s="2"/>
      <c r="F26" s="2"/>
      <c r="G26" s="17"/>
    </row>
    <row r="27" spans="1:7" ht="15">
      <c r="A27" s="16"/>
      <c r="B27" s="2"/>
      <c r="C27" s="2"/>
      <c r="D27" s="2"/>
      <c r="E27" s="2"/>
      <c r="F27" s="2"/>
      <c r="G27" s="17"/>
    </row>
    <row r="28" spans="1:7" ht="15">
      <c r="A28" s="16"/>
      <c r="B28" s="2" t="s">
        <v>32</v>
      </c>
      <c r="C28" s="2"/>
      <c r="D28" s="2" t="s">
        <v>27</v>
      </c>
      <c r="E28" s="103">
        <v>0</v>
      </c>
      <c r="F28" s="2"/>
      <c r="G28" s="17" t="s">
        <v>4</v>
      </c>
    </row>
    <row r="29" spans="1:7" ht="15.6">
      <c r="A29" s="16"/>
      <c r="B29" s="2" t="s">
        <v>44</v>
      </c>
      <c r="C29" s="2"/>
      <c r="D29" s="2" t="s">
        <v>27</v>
      </c>
      <c r="E29" s="103">
        <v>0</v>
      </c>
      <c r="F29" s="123" t="s">
        <v>95</v>
      </c>
      <c r="G29" s="17"/>
    </row>
    <row r="30" spans="1:7" ht="15.6">
      <c r="A30" s="16"/>
      <c r="B30" s="2" t="s">
        <v>16</v>
      </c>
      <c r="C30" s="2"/>
      <c r="D30" s="2"/>
      <c r="E30" s="30">
        <v>7.4999999999999997E-3</v>
      </c>
      <c r="F30" s="2"/>
      <c r="G30" s="17" t="s">
        <v>42</v>
      </c>
    </row>
    <row r="31" spans="1:7" ht="15.6">
      <c r="A31" s="16"/>
      <c r="B31" s="2" t="s">
        <v>33</v>
      </c>
      <c r="C31" s="2"/>
      <c r="D31" s="2"/>
      <c r="E31" s="34">
        <v>3.0000000000000001E-5</v>
      </c>
      <c r="F31" s="2"/>
      <c r="G31" s="17" t="s">
        <v>3</v>
      </c>
    </row>
    <row r="32" spans="1:7" ht="15.6">
      <c r="A32" s="16"/>
      <c r="B32" s="2" t="s">
        <v>43</v>
      </c>
      <c r="C32" s="2"/>
      <c r="D32" s="2"/>
      <c r="E32" s="35">
        <f>E29*E30+E31*(E28-100*E29)</f>
        <v>0</v>
      </c>
      <c r="F32" s="2"/>
      <c r="G32" s="17" t="s">
        <v>5</v>
      </c>
    </row>
    <row r="33" spans="1:7" ht="15">
      <c r="A33" s="16"/>
      <c r="B33" s="2"/>
      <c r="C33" s="2"/>
      <c r="D33" s="2"/>
      <c r="E33" s="2"/>
      <c r="F33" s="2"/>
      <c r="G33" s="17"/>
    </row>
    <row r="34" spans="1:7" ht="15.6">
      <c r="A34" s="14" t="s">
        <v>8</v>
      </c>
      <c r="B34" s="5" t="s">
        <v>52</v>
      </c>
      <c r="C34" s="2"/>
      <c r="D34" s="6"/>
      <c r="E34" s="26">
        <f>E16+E24+E32</f>
        <v>0</v>
      </c>
      <c r="F34" s="2"/>
      <c r="G34" s="17" t="s">
        <v>5</v>
      </c>
    </row>
    <row r="35" spans="1:7" ht="15.6">
      <c r="A35" s="14"/>
      <c r="B35" s="5"/>
      <c r="C35" s="2"/>
      <c r="D35" s="6"/>
      <c r="E35" s="7"/>
      <c r="F35" s="2"/>
      <c r="G35" s="17"/>
    </row>
    <row r="36" spans="1:7" ht="15.6">
      <c r="A36" s="14" t="s">
        <v>9</v>
      </c>
      <c r="B36" s="5" t="s">
        <v>21</v>
      </c>
      <c r="C36" s="2"/>
      <c r="D36" s="2" t="s">
        <v>27</v>
      </c>
      <c r="E36" s="106">
        <v>0</v>
      </c>
      <c r="F36" s="123" t="s">
        <v>95</v>
      </c>
      <c r="G36" s="17" t="s">
        <v>5</v>
      </c>
    </row>
    <row r="37" spans="1:7" ht="15.6" thickBot="1">
      <c r="A37" s="23"/>
      <c r="B37" s="3"/>
      <c r="C37" s="3"/>
      <c r="D37" s="3"/>
      <c r="E37" s="3"/>
      <c r="F37" s="3"/>
      <c r="G37" s="18"/>
    </row>
    <row r="38" spans="1:7" ht="15.6" thickBot="1">
      <c r="A38" s="72"/>
      <c r="B38" s="72"/>
      <c r="C38" s="72"/>
      <c r="D38" s="72"/>
      <c r="E38" s="72"/>
      <c r="F38" s="72"/>
      <c r="G38" s="73"/>
    </row>
    <row r="39" spans="1:7" ht="15">
      <c r="A39" s="11"/>
      <c r="B39" s="12"/>
      <c r="C39" s="12"/>
      <c r="D39" s="12"/>
      <c r="E39" s="12"/>
      <c r="F39" s="12"/>
      <c r="G39" s="25"/>
    </row>
    <row r="40" spans="1:7" ht="15.6">
      <c r="A40" s="14" t="s">
        <v>10</v>
      </c>
      <c r="B40" s="5" t="s">
        <v>59</v>
      </c>
      <c r="C40" s="2"/>
      <c r="D40" s="6"/>
      <c r="E40" s="7">
        <f>E34-E36</f>
        <v>0</v>
      </c>
      <c r="F40" s="2"/>
      <c r="G40" s="17" t="s">
        <v>5</v>
      </c>
    </row>
    <row r="41" spans="1:7" ht="15.6">
      <c r="A41" s="14"/>
      <c r="B41" s="5"/>
      <c r="C41" s="2"/>
      <c r="D41" s="6"/>
      <c r="E41" s="26"/>
      <c r="F41" s="2"/>
      <c r="G41" s="17"/>
    </row>
    <row r="42" spans="1:7" ht="15.6">
      <c r="A42" s="14" t="s">
        <v>12</v>
      </c>
      <c r="B42" s="109" t="s">
        <v>84</v>
      </c>
      <c r="C42" s="2"/>
      <c r="D42" s="2" t="s">
        <v>27</v>
      </c>
      <c r="E42" s="103">
        <v>0</v>
      </c>
      <c r="F42" s="123" t="s">
        <v>95</v>
      </c>
      <c r="G42" s="17" t="s">
        <v>80</v>
      </c>
    </row>
    <row r="43" spans="1:7" ht="15.6" thickBot="1">
      <c r="A43" s="23"/>
      <c r="B43" s="3"/>
      <c r="C43" s="3"/>
      <c r="D43" s="3"/>
      <c r="E43" s="3"/>
      <c r="F43" s="3"/>
      <c r="G43" s="27"/>
    </row>
    <row r="45" spans="1:7" ht="17.399999999999999">
      <c r="C45" s="52"/>
    </row>
    <row r="46" spans="1:7" ht="17.399999999999999">
      <c r="C46" s="110" t="s">
        <v>35</v>
      </c>
      <c r="E46" s="120"/>
    </row>
    <row r="47" spans="1:7" ht="17.399999999999999">
      <c r="C47" s="52"/>
    </row>
    <row r="48" spans="1:7" ht="17.399999999999999">
      <c r="C48" s="110" t="s">
        <v>36</v>
      </c>
      <c r="D48" s="112"/>
      <c r="E48" s="113"/>
      <c r="F48" s="113"/>
      <c r="G48" s="114"/>
    </row>
    <row r="49" spans="2:7" ht="15">
      <c r="D49" s="115"/>
      <c r="E49" s="111"/>
      <c r="F49" s="111"/>
      <c r="G49" s="116"/>
    </row>
    <row r="50" spans="2:7" ht="15">
      <c r="D50" s="115"/>
      <c r="E50" s="111"/>
      <c r="F50" s="111"/>
      <c r="G50" s="116"/>
    </row>
    <row r="51" spans="2:7" ht="15">
      <c r="D51" s="117"/>
      <c r="E51" s="118"/>
      <c r="F51" s="118"/>
      <c r="G51" s="119"/>
    </row>
    <row r="52" spans="2:7" ht="17.399999999999999">
      <c r="C52" s="52"/>
    </row>
    <row r="54" spans="2:7" ht="15.6">
      <c r="B54" s="59" t="s">
        <v>48</v>
      </c>
    </row>
    <row r="55" spans="2:7" s="56" customFormat="1">
      <c r="B55" s="56" t="s">
        <v>49</v>
      </c>
    </row>
    <row r="56" spans="2:7">
      <c r="B56" s="102" t="s">
        <v>91</v>
      </c>
    </row>
    <row r="57" spans="2:7" ht="26.4">
      <c r="B57" s="101" t="s">
        <v>90</v>
      </c>
      <c r="G57" s="58" t="str">
        <f>+'électricité basse tension'!G74</f>
        <v>Ver 12.15</v>
      </c>
    </row>
  </sheetData>
  <mergeCells count="4">
    <mergeCell ref="A1:G1"/>
    <mergeCell ref="A2:G2"/>
    <mergeCell ref="E4:F4"/>
    <mergeCell ref="A7:G7"/>
  </mergeCells>
  <pageMargins left="0.55118110236220474" right="0.15748031496062992" top="0.6692913385826772" bottom="0.43307086614173229" header="0.35433070866141736" footer="0.15748031496062992"/>
  <pageSetup paperSize="9" scale="67" orientation="portrait" r:id="rId1"/>
  <headerFooter alignWithMargins="0">
    <oddFooter>&amp;C&amp;"Times New Roman,Gras"&amp;14Service public de Wallonie - DGO4 - Direction de l'Organisation des Marchés régionaux de l'Energie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électricité basse tension</vt:lpstr>
      <vt:lpstr>électricité haute tension</vt:lpstr>
      <vt:lpstr>gaz annuel</vt:lpstr>
      <vt:lpstr>gaz non annuel</vt:lpstr>
      <vt:lpstr>'électricité basse tension'!Zone_d_impression</vt:lpstr>
      <vt:lpstr>'gaz non annuel'!Zone_d_impression</vt:lpstr>
    </vt:vector>
  </TitlesOfParts>
  <Company>M.R.W.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DEMULIER/ROLAND</dc:creator>
  <cp:lastModifiedBy>39755</cp:lastModifiedBy>
  <cp:lastPrinted>2015-10-16T07:49:46Z</cp:lastPrinted>
  <dcterms:created xsi:type="dcterms:W3CDTF">2009-08-18T12:59:57Z</dcterms:created>
  <dcterms:modified xsi:type="dcterms:W3CDTF">2015-12-11T14:01:15Z</dcterms:modified>
</cp:coreProperties>
</file>