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60" windowWidth="19440" windowHeight="11040"/>
  </bookViews>
  <sheets>
    <sheet name="Electricité Page 1" sheetId="7" r:id="rId1"/>
    <sheet name="Electricité Page 2" sheetId="10" r:id="rId2"/>
    <sheet name="Gaz Page 1" sheetId="14" r:id="rId3"/>
    <sheet name="Gaz Page 2" sheetId="13" r:id="rId4"/>
    <sheet name="Feuil3" sheetId="9" r:id="rId5"/>
  </sheets>
  <definedNames>
    <definedName name="_xlnm.Print_Area" localSheetId="0">'Electricité Page 1'!$A$1:$K$37</definedName>
    <definedName name="_xlnm.Print_Area" localSheetId="1">'Electricité Page 2'!$A$1:$F$47</definedName>
    <definedName name="_xlnm.Print_Area" localSheetId="2">'Gaz Page 1'!$A$1:$K$46</definedName>
    <definedName name="_xlnm.Print_Area" localSheetId="3">'Gaz Page 2'!$A$1:$G$47</definedName>
  </definedNames>
  <calcPr calcId="125725" fullPrecision="0"/>
</workbook>
</file>

<file path=xl/calcChain.xml><?xml version="1.0" encoding="utf-8"?>
<calcChain xmlns="http://schemas.openxmlformats.org/spreadsheetml/2006/main">
  <c r="I34" i="14"/>
  <c r="I29"/>
  <c r="I24"/>
  <c r="I17"/>
  <c r="I12"/>
  <c r="I7"/>
  <c r="F14" i="13"/>
  <c r="F13"/>
  <c r="F12"/>
  <c r="F11"/>
  <c r="F10"/>
  <c r="F9"/>
  <c r="E12" i="10"/>
  <c r="E11"/>
  <c r="E10"/>
  <c r="E9"/>
  <c r="F33" i="14"/>
  <c r="F32"/>
  <c r="F28"/>
  <c r="F27"/>
  <c r="F23"/>
  <c r="F22"/>
  <c r="F16"/>
  <c r="F15"/>
  <c r="F11"/>
  <c r="F10"/>
  <c r="F6"/>
  <c r="F5"/>
  <c r="F24" i="7"/>
  <c r="F23"/>
  <c r="F19"/>
  <c r="F18"/>
  <c r="F12"/>
  <c r="F11"/>
  <c r="F7"/>
  <c r="F6"/>
  <c r="E47" i="10" l="1"/>
  <c r="F12" s="1"/>
  <c r="D47"/>
  <c r="F11" s="1"/>
  <c r="C47"/>
  <c r="F10" s="1"/>
  <c r="B47"/>
  <c r="F9" s="1"/>
  <c r="D34" i="14"/>
  <c r="G34"/>
  <c r="E34"/>
  <c r="G29"/>
  <c r="E29"/>
  <c r="D29"/>
  <c r="G24"/>
  <c r="E24"/>
  <c r="D24"/>
  <c r="K21"/>
  <c r="G17"/>
  <c r="E17"/>
  <c r="D17"/>
  <c r="G12"/>
  <c r="E12"/>
  <c r="D12"/>
  <c r="G7"/>
  <c r="E7"/>
  <c r="D7"/>
  <c r="G25" i="7"/>
  <c r="E25"/>
  <c r="D25"/>
  <c r="G20"/>
  <c r="E20"/>
  <c r="D20"/>
  <c r="G13"/>
  <c r="E13"/>
  <c r="D13"/>
  <c r="G8"/>
  <c r="E8"/>
  <c r="D8"/>
  <c r="K9"/>
  <c r="E47" i="13"/>
  <c r="G12" s="1"/>
  <c r="D47"/>
  <c r="G11" s="1"/>
  <c r="G47"/>
  <c r="G14" s="1"/>
  <c r="F47"/>
  <c r="G13" s="1"/>
  <c r="C47"/>
  <c r="G10" s="1"/>
  <c r="B47"/>
  <c r="G9" s="1"/>
  <c r="F24" i="14" l="1"/>
  <c r="F34"/>
  <c r="F17"/>
  <c r="F12"/>
  <c r="F29"/>
  <c r="F7"/>
  <c r="F13" i="7"/>
  <c r="I13" s="1"/>
  <c r="F20"/>
  <c r="I20" s="1"/>
  <c r="F25"/>
  <c r="I25" s="1"/>
  <c r="F13" i="10"/>
  <c r="G15" i="13"/>
  <c r="F15"/>
  <c r="E13" i="10"/>
  <c r="F8" i="7"/>
  <c r="I8" s="1"/>
  <c r="K8" l="1"/>
  <c r="C16" s="1"/>
  <c r="C31" s="1"/>
  <c r="I37" i="14"/>
  <c r="C37" s="1"/>
  <c r="I20"/>
  <c r="I28" i="7"/>
  <c r="C28" s="1"/>
  <c r="K20" i="14" l="1"/>
  <c r="C20" s="1"/>
  <c r="C40" s="1"/>
</calcChain>
</file>

<file path=xl/comments1.xml><?xml version="1.0" encoding="utf-8"?>
<comments xmlns="http://schemas.openxmlformats.org/spreadsheetml/2006/main">
  <authors>
    <author>118524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Au moment du décompte annuel, déduction des acomptes déjà versés; Encoder un montant positif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Régularisations sur Avances à déduire. Ce montant n'est pas concerné par l'application du % forfaitaire éventuel de créances irrecouvrables. Cette case ne peut être complétée qu'une fois par an, lors de la 1e déclaration qui suit la clôture des comptes annuels; Encoder un montant positif ou négatif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Basse tension (Hors Trans-BT)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Factures annuelles (FA) de consommation BT sur base d'une différence d'index</t>
        </r>
      </text>
    </comment>
    <comment ref="J6" authorId="0">
      <text>
        <r>
          <rPr>
            <b/>
            <sz val="9"/>
            <color indexed="81"/>
            <rFont val="Tahoma"/>
            <family val="2"/>
          </rPr>
          <t>Acomptes périodiques, en attendant le décompte annuel; Encoder un montant positif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Souhaitez-vous l'application du forfait de 0,5% de créances irrecouvrable sur les factures annuelles BT ?
(Choisir OUI / NON) dans la liste déroulante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Factures pluriannuelles (FPA) de consommation BT sur base d'une différence d'index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Nombre de clients BT contractuellement dans le portefeuille Clients à la fin du mois qui fait l'objet de la présente déclaration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Haute tension (inclus Trans-BT)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Factures de consommation HT des clients dont la consommation annuelle de l'année précédente &lt; 10 GWh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A appliquer une fois par an par client, si possible dans la facture de janvier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Factures de consommation HT des clients dont la consommation annuelle de l'année précédente  &gt;= 10 GWh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A appliquer une fois par an par client, si possible dans la facture de janvier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Nombre de clients HT contractuellement dans le portefeuille Clients à la fin du mois qui fait l'objet de la présente déclaration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Encoder un montant positif</t>
        </r>
      </text>
    </comment>
  </commentList>
</comments>
</file>

<file path=xl/comments2.xml><?xml version="1.0" encoding="utf-8"?>
<comments xmlns="http://schemas.openxmlformats.org/spreadsheetml/2006/main">
  <authors>
    <author>118524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Factures annuelles (FA) de consommation sur base d'une différence d'index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Factures annuelles de consommation des clients dont la consommation annuelle de l'année précédente &lt; 1 GWh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Factures annuelles de consommation des clients dont la consommation annuelle de l'année précédente est entre 1 et 10 GWh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Factures annuelles de consommation des clients dont la consommation annuelle de l'année précédente &gt;= 10 GWh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Au moment du décompte annuel, déduction des acomptes déjà versés; Encoder un montant positif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Régularisations sur Avances à déduire. Ce montant n'est pas concerné par l'application du % forfaitaire éventuel de créances irrecouvrables. Cette case ne peut être complétée qu'une fois par an, lors de la 1e déclaration qui suit la clôture des comptes annuels; Encoder un montant positif ou négatif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Acomptes périodiques, en attendant le décompte annuel; Encoder un montant positif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Nombre de clients en facturation annuelle contractuellement dans le portefeuille Clients à la fin du mois qui fait l'objet de la présente déclaration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Souhaitez-vous l'application du forfait de 0,5% de créances irrecouvrable sur les factures annuelles ?
(Choisir OUI / NON) dans la liste déroulante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Factures pluriannuelles (FPA) de consommation sur base d'une différence d'index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Factures pluriannuelles de consommation des clients dont la consommation annuelle de l'année précédente &lt; 1 GWh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Factures pluriannuelles de consommation des clients dont la consommation annuelle de l'année précédente est entre 1 et 10 GWh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Factures pluriannuelles de consommation des clients dont la consommation annuelle de l'année précédente &gt;= 10 GWh</t>
        </r>
      </text>
    </comment>
    <comment ref="D35" authorId="0">
      <text>
        <r>
          <rPr>
            <b/>
            <sz val="9"/>
            <color indexed="81"/>
            <rFont val="Tahoma"/>
            <family val="2"/>
          </rPr>
          <t>A appliquer une fois par an par client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Nombre de clients en facturation pluriannuelle contractuellement dans le portefeuille Clients à la fin du mois qui fait l'objet de la présente déclaration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Encoder un montant positif</t>
        </r>
      </text>
    </comment>
  </commentList>
</comments>
</file>

<file path=xl/sharedStrings.xml><?xml version="1.0" encoding="utf-8"?>
<sst xmlns="http://schemas.openxmlformats.org/spreadsheetml/2006/main" count="206" uniqueCount="103">
  <si>
    <t>Total</t>
  </si>
  <si>
    <t>Total général</t>
  </si>
  <si>
    <t>x 0,00075 (EUR/kwh)</t>
  </si>
  <si>
    <t>DECLARATION RELATIVE A LA REDEVANCE DE RACCORDEMENT AU RESEAU ELECTRIQUE</t>
  </si>
  <si>
    <t>Jusqu'aux 100 premiers kwh par client</t>
  </si>
  <si>
    <t>x 0,0006 (EUR/kwh)</t>
  </si>
  <si>
    <t>x 0,0003 (EUR/kwh)</t>
  </si>
  <si>
    <t>(*) A appliquer une fois par an par client</t>
  </si>
  <si>
    <t>Relevé des lignes directes</t>
  </si>
  <si>
    <t>Au-delà des 100 1ers kwh</t>
  </si>
  <si>
    <t>Nbre de clients concernés</t>
  </si>
  <si>
    <t>Par ligne directe</t>
  </si>
  <si>
    <t>Par type de ligne directe</t>
  </si>
  <si>
    <t>x 0,000075 (EUR/kwh)</t>
  </si>
  <si>
    <t>DECLARATION RELATIVE A LA REDEVANCE DE RACCORDEMENT AU RESEAU GAZIER</t>
  </si>
  <si>
    <t>x 0,00006 (EUR/kwh)</t>
  </si>
  <si>
    <t>x 0,00003 (EUR/kwh)</t>
  </si>
  <si>
    <t>Haute Tension (incl. Trans-BT) - Clients dont consommation annuelle de l'année précédente &gt;= 10 GWh</t>
  </si>
  <si>
    <t>Haute Tension (incl. Trans-BT) - Clients dont consommation annuelle de l'année précédente &lt; 10 GWh</t>
  </si>
  <si>
    <t>Facturation annuelle - Clients dont Consommation annuelle de l'année précédente &lt; 1 GWh</t>
  </si>
  <si>
    <t>Facturation annuelle - Clients dont Consommation annuelle de l'année précédente entre 1 et 10 GWh</t>
  </si>
  <si>
    <t>Facturation annuelle - Clients dont Consommation annuelle de l'année précédente &gt;= 10 GWh</t>
  </si>
  <si>
    <t>Facturation pluriannuelle - Clients dont Consommation annuelle de l'année précédente &lt; 1 GWh</t>
  </si>
  <si>
    <t>Facturation pluriannuelle - Clients dont Consommation annuelle de l'année précédente entre 1 et 10 GWh</t>
  </si>
  <si>
    <t>Facturation pluriannuelle - Clients dont Consommation annuelle de l'année précédente &gt;= 10 GWh</t>
  </si>
  <si>
    <t>Basse Tension (hors Trans-BT) - Facturation annuelle</t>
  </si>
  <si>
    <t>Basse Tension (hors Trans-BT) - Facturation pluriannuelle</t>
  </si>
  <si>
    <t>BT</t>
  </si>
  <si>
    <t>Facturation annuelle</t>
  </si>
  <si>
    <t>Réseau</t>
  </si>
  <si>
    <t>Lignes directes</t>
  </si>
  <si>
    <t>Redev. BT FA brute</t>
  </si>
  <si>
    <t>Factures intermédiaires BT FA</t>
  </si>
  <si>
    <t>Forfait Cr. irrec. BT FA</t>
  </si>
  <si>
    <t>Facturation pluriannuelle</t>
  </si>
  <si>
    <t>Redev. BT FPA</t>
  </si>
  <si>
    <t>Nbre Clients BT:</t>
  </si>
  <si>
    <t>HT</t>
  </si>
  <si>
    <t>Nbre Clients HT:</t>
  </si>
  <si>
    <t>Redev. HT &lt; 10 GWh</t>
  </si>
  <si>
    <t>Redev. HT &gt;= 10 GWh</t>
  </si>
  <si>
    <t>Redev. HT brute</t>
  </si>
  <si>
    <t>TOTAL</t>
  </si>
  <si>
    <t>Page 1 / 2</t>
  </si>
  <si>
    <t>Page 2 / 2</t>
  </si>
  <si>
    <t>Cl. Cons. ann. ant. &lt; 10 GWh</t>
  </si>
  <si>
    <t>Cl. Cons. ann. ant. &gt;= 10 GWh</t>
  </si>
  <si>
    <t>BT FA</t>
  </si>
  <si>
    <t>BT FPA</t>
  </si>
  <si>
    <t>HT &lt; 10</t>
  </si>
  <si>
    <t>HT &gt;= 10</t>
  </si>
  <si>
    <t>Identifiant (*)</t>
  </si>
  <si>
    <t>(*) Identifiant: Identifiant anonyme (un par ligne directe) à utiliser par l'administration en cas de renseignements à demander au fournisseur</t>
  </si>
  <si>
    <t>FA</t>
  </si>
  <si>
    <t>FPA</t>
  </si>
  <si>
    <t>Cl. Cons. ann. ant. &lt; 1 GWh</t>
  </si>
  <si>
    <t>Cl. Cons. ann. ant. 1-10 GWh</t>
  </si>
  <si>
    <t>Factures intermédiaires FA</t>
  </si>
  <si>
    <t>Redev. FA &lt; 1 GWh</t>
  </si>
  <si>
    <t>Redev. FA 1-10 GWh</t>
  </si>
  <si>
    <t>Redev. FA &gt;= 10 GWh</t>
  </si>
  <si>
    <t>Redev. FPA &lt; 1 GWh</t>
  </si>
  <si>
    <t>Redev. FPA 1-10 GWh</t>
  </si>
  <si>
    <t>Redev. FPA &gt;= 10 GWh</t>
  </si>
  <si>
    <t>Redev. FA brute</t>
  </si>
  <si>
    <t>Redev. FPA brute</t>
  </si>
  <si>
    <t>FA &lt;1</t>
  </si>
  <si>
    <t>FA 1-10</t>
  </si>
  <si>
    <t>FA &gt;= 10</t>
  </si>
  <si>
    <t>FPA &lt;1</t>
  </si>
  <si>
    <t>FPA 1-10</t>
  </si>
  <si>
    <t>FPA &gt;= 10</t>
  </si>
  <si>
    <t>Avances à déduire (+)</t>
  </si>
  <si>
    <t>Régul. (+/-)</t>
  </si>
  <si>
    <t>Avances à payer (+)</t>
  </si>
  <si>
    <t>FPA &lt; 1</t>
  </si>
  <si>
    <t>FA &lt; 1</t>
  </si>
  <si>
    <t>x 0 ,075 (EUR/client)</t>
  </si>
  <si>
    <t>Redev. déclarée</t>
  </si>
  <si>
    <t>Forfait Cr. irrec. FA</t>
  </si>
  <si>
    <t>Total Redev. FA déclarée</t>
  </si>
  <si>
    <t>Total Redev. FPA déclarée</t>
  </si>
  <si>
    <t>Nbre Clients FA:</t>
  </si>
  <si>
    <t>Nbre Clients FPA:</t>
  </si>
  <si>
    <t>Redev. BT déclarée</t>
  </si>
  <si>
    <t>Redev. HT déclarée</t>
  </si>
  <si>
    <t>(hors Trans-BT)</t>
  </si>
  <si>
    <t>(incl. Trans-BT)</t>
  </si>
  <si>
    <t>Signature:</t>
  </si>
  <si>
    <t>Fournisseur:</t>
  </si>
  <si>
    <t>Année de facturation:</t>
  </si>
  <si>
    <t>Mois de facturation:</t>
  </si>
  <si>
    <t>Date de signature:</t>
  </si>
  <si>
    <t>Nbre de kwh facturés</t>
  </si>
  <si>
    <t>Tel que repris de cette page</t>
  </si>
  <si>
    <t>Tel que repris de la page 1</t>
  </si>
  <si>
    <t>x 0 ,0075 (EUR/client)</t>
  </si>
  <si>
    <t>Créances irrec. HT (+)</t>
  </si>
  <si>
    <t>NON</t>
  </si>
  <si>
    <t>FOURNISSEUR:</t>
  </si>
  <si>
    <t>MOIS:</t>
  </si>
  <si>
    <t>ANNEE:</t>
  </si>
  <si>
    <t>Modèle F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</si>
</sst>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0"/>
      <name val="Arial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6600"/>
      <name val="Calibri"/>
      <family val="2"/>
      <scheme val="minor"/>
    </font>
    <font>
      <sz val="12"/>
      <color rgb="FF0066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color rgb="FF99336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>
        <bgColor rgb="FFFFC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 applyProtection="1">
      <alignment horizontal="center"/>
      <protection locked="0"/>
    </xf>
    <xf numFmtId="4" fontId="7" fillId="2" borderId="1" xfId="0" applyNumberFormat="1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center"/>
    </xf>
    <xf numFmtId="164" fontId="3" fillId="0" borderId="9" xfId="0" applyNumberFormat="1" applyFont="1" applyBorder="1" applyAlignment="1" applyProtection="1">
      <alignment horizontal="center" vertical="center"/>
    </xf>
    <xf numFmtId="0" fontId="3" fillId="2" borderId="2" xfId="0" quotePrefix="1" applyFont="1" applyFill="1" applyBorder="1" applyAlignment="1" applyProtection="1">
      <alignment horizontal="center"/>
      <protection locked="0"/>
    </xf>
    <xf numFmtId="3" fontId="2" fillId="0" borderId="1" xfId="0" applyNumberFormat="1" applyFont="1" applyFill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 vertical="center"/>
    </xf>
    <xf numFmtId="0" fontId="5" fillId="0" borderId="0" xfId="0" quotePrefix="1" applyFont="1" applyAlignment="1" applyProtection="1">
      <alignment horizontal="left"/>
    </xf>
    <xf numFmtId="0" fontId="6" fillId="0" borderId="0" xfId="0" applyFont="1" applyProtection="1"/>
    <xf numFmtId="0" fontId="2" fillId="0" borderId="0" xfId="0" applyFont="1" applyProtection="1"/>
    <xf numFmtId="0" fontId="4" fillId="0" borderId="0" xfId="0" quotePrefix="1" applyFont="1" applyAlignment="1" applyProtection="1">
      <alignment horizontal="center"/>
    </xf>
    <xf numFmtId="0" fontId="3" fillId="0" borderId="1" xfId="0" quotePrefix="1" applyFont="1" applyBorder="1" applyAlignment="1" applyProtection="1">
      <alignment horizontal="center"/>
    </xf>
    <xf numFmtId="0" fontId="3" fillId="0" borderId="0" xfId="0" applyFont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1" xfId="0" quotePrefix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4" borderId="1" xfId="0" quotePrefix="1" applyFont="1" applyFill="1" applyBorder="1" applyAlignment="1" applyProtection="1">
      <alignment horizontal="left" vertical="center"/>
    </xf>
    <xf numFmtId="0" fontId="2" fillId="0" borderId="0" xfId="0" quotePrefix="1" applyFont="1" applyAlignment="1" applyProtection="1">
      <alignment horizontal="right"/>
    </xf>
    <xf numFmtId="0" fontId="3" fillId="4" borderId="1" xfId="0" quotePrefix="1" applyFont="1" applyFill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left"/>
    </xf>
    <xf numFmtId="0" fontId="3" fillId="0" borderId="2" xfId="0" quotePrefix="1" applyFont="1" applyBorder="1" applyAlignment="1" applyProtection="1">
      <alignment horizontal="center" vertical="center"/>
    </xf>
    <xf numFmtId="0" fontId="2" fillId="0" borderId="2" xfId="0" quotePrefix="1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quotePrefix="1" applyFont="1" applyBorder="1" applyAlignment="1" applyProtection="1">
      <alignment horizontal="left" vertical="center"/>
    </xf>
    <xf numFmtId="0" fontId="3" fillId="6" borderId="1" xfId="0" quotePrefix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0" borderId="2" xfId="0" quotePrefix="1" applyFont="1" applyBorder="1" applyAlignment="1" applyProtection="1">
      <alignment horizontal="center"/>
    </xf>
    <xf numFmtId="0" fontId="1" fillId="0" borderId="0" xfId="0" applyFont="1" applyProtection="1"/>
    <xf numFmtId="0" fontId="3" fillId="3" borderId="1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1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4" fillId="0" borderId="0" xfId="0" quotePrefix="1" applyFont="1" applyFill="1" applyBorder="1" applyAlignment="1" applyProtection="1">
      <alignment horizontal="center"/>
    </xf>
    <xf numFmtId="0" fontId="3" fillId="0" borderId="9" xfId="0" quotePrefix="1" applyFont="1" applyFill="1" applyBorder="1" applyAlignment="1" applyProtection="1">
      <alignment horizontal="center"/>
    </xf>
    <xf numFmtId="0" fontId="8" fillId="0" borderId="0" xfId="0" quotePrefix="1" applyFont="1" applyBorder="1" applyAlignment="1" applyProtection="1">
      <alignment horizontal="right"/>
    </xf>
    <xf numFmtId="0" fontId="3" fillId="0" borderId="0" xfId="0" quotePrefix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0" borderId="9" xfId="0" quotePrefix="1" applyFont="1" applyBorder="1" applyAlignment="1" applyProtection="1">
      <alignment horizontal="right"/>
    </xf>
    <xf numFmtId="0" fontId="11" fillId="7" borderId="1" xfId="0" applyFont="1" applyFill="1" applyBorder="1" applyAlignment="1" applyProtection="1">
      <alignment horizontal="center" vertical="center"/>
    </xf>
    <xf numFmtId="0" fontId="3" fillId="8" borderId="11" xfId="0" applyFont="1" applyFill="1" applyBorder="1" applyAlignment="1" applyProtection="1">
      <alignment horizontal="center" vertical="center"/>
    </xf>
    <xf numFmtId="0" fontId="3" fillId="0" borderId="11" xfId="0" applyFont="1" applyBorder="1" applyProtection="1"/>
    <xf numFmtId="0" fontId="2" fillId="0" borderId="7" xfId="0" applyFont="1" applyBorder="1" applyAlignment="1" applyProtection="1">
      <alignment vertical="center"/>
    </xf>
    <xf numFmtId="0" fontId="3" fillId="0" borderId="0" xfId="0" applyFont="1" applyBorder="1" applyProtection="1"/>
    <xf numFmtId="0" fontId="2" fillId="0" borderId="9" xfId="0" applyFont="1" applyBorder="1" applyProtection="1"/>
    <xf numFmtId="0" fontId="3" fillId="0" borderId="0" xfId="0" quotePrefix="1" applyFont="1" applyBorder="1" applyAlignment="1" applyProtection="1">
      <alignment horizontal="left"/>
    </xf>
    <xf numFmtId="0" fontId="4" fillId="0" borderId="0" xfId="0" quotePrefix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left"/>
    </xf>
    <xf numFmtId="4" fontId="3" fillId="0" borderId="0" xfId="0" applyNumberFormat="1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right"/>
    </xf>
    <xf numFmtId="0" fontId="3" fillId="0" borderId="9" xfId="0" quotePrefix="1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center" vertical="center"/>
    </xf>
    <xf numFmtId="0" fontId="3" fillId="8" borderId="0" xfId="0" quotePrefix="1" applyFont="1" applyFill="1" applyBorder="1" applyAlignment="1" applyProtection="1">
      <alignment horizontal="center" vertical="center"/>
    </xf>
    <xf numFmtId="0" fontId="3" fillId="0" borderId="7" xfId="0" quotePrefix="1" applyFont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right"/>
    </xf>
    <xf numFmtId="0" fontId="9" fillId="0" borderId="0" xfId="0" quotePrefix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2" fillId="0" borderId="7" xfId="0" applyFont="1" applyBorder="1" applyProtection="1"/>
    <xf numFmtId="0" fontId="3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3" fillId="8" borderId="11" xfId="0" quotePrefix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" fillId="0" borderId="7" xfId="0" quotePrefix="1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/>
    </xf>
    <xf numFmtId="0" fontId="9" fillId="0" borderId="7" xfId="0" quotePrefix="1" applyFont="1" applyBorder="1" applyAlignment="1" applyProtection="1">
      <alignment horizontal="center" vertical="center"/>
    </xf>
    <xf numFmtId="0" fontId="2" fillId="0" borderId="6" xfId="0" applyFont="1" applyBorder="1" applyProtection="1"/>
    <xf numFmtId="0" fontId="2" fillId="0" borderId="10" xfId="0" applyFont="1" applyBorder="1" applyProtection="1"/>
    <xf numFmtId="0" fontId="1" fillId="0" borderId="11" xfId="0" applyFont="1" applyBorder="1" applyProtection="1"/>
    <xf numFmtId="0" fontId="1" fillId="0" borderId="12" xfId="0" applyFont="1" applyBorder="1" applyProtection="1"/>
    <xf numFmtId="0" fontId="1" fillId="0" borderId="0" xfId="0" applyFont="1" applyBorder="1" applyProtection="1"/>
    <xf numFmtId="0" fontId="2" fillId="0" borderId="5" xfId="0" applyFont="1" applyBorder="1" applyProtection="1"/>
    <xf numFmtId="0" fontId="1" fillId="0" borderId="6" xfId="0" applyFont="1" applyBorder="1" applyProtection="1"/>
    <xf numFmtId="0" fontId="14" fillId="0" borderId="11" xfId="0" quotePrefix="1" applyFont="1" applyFill="1" applyBorder="1" applyAlignment="1" applyProtection="1">
      <alignment horizontal="center"/>
    </xf>
    <xf numFmtId="0" fontId="3" fillId="0" borderId="12" xfId="0" quotePrefix="1" applyFont="1" applyFill="1" applyBorder="1" applyAlignment="1" applyProtection="1">
      <alignment horizontal="center"/>
    </xf>
    <xf numFmtId="0" fontId="7" fillId="0" borderId="0" xfId="0" quotePrefix="1" applyFont="1" applyBorder="1" applyAlignment="1" applyProtection="1">
      <alignment horizontal="center" vertical="center"/>
    </xf>
    <xf numFmtId="0" fontId="10" fillId="0" borderId="0" xfId="0" quotePrefix="1" applyFont="1" applyBorder="1" applyAlignment="1" applyProtection="1">
      <alignment horizontal="right" vertical="center"/>
    </xf>
    <xf numFmtId="0" fontId="0" fillId="0" borderId="0" xfId="0" applyBorder="1" applyProtection="1"/>
    <xf numFmtId="0" fontId="0" fillId="0" borderId="9" xfId="0" applyBorder="1" applyProtection="1"/>
    <xf numFmtId="0" fontId="0" fillId="0" borderId="6" xfId="0" applyBorder="1" applyProtection="1"/>
    <xf numFmtId="0" fontId="0" fillId="0" borderId="10" xfId="0" applyBorder="1" applyProtection="1"/>
    <xf numFmtId="0" fontId="3" fillId="0" borderId="2" xfId="0" quotePrefix="1" applyFont="1" applyBorder="1" applyAlignment="1" applyProtection="1">
      <alignment horizontal="right" vertical="center"/>
    </xf>
    <xf numFmtId="0" fontId="3" fillId="0" borderId="1" xfId="0" quotePrefix="1" applyFont="1" applyBorder="1" applyAlignment="1" applyProtection="1">
      <alignment horizontal="right" vertical="center"/>
    </xf>
    <xf numFmtId="0" fontId="3" fillId="0" borderId="0" xfId="0" quotePrefix="1" applyFont="1" applyBorder="1" applyAlignment="1" applyProtection="1">
      <alignment horizontal="right" vertical="center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7" fillId="0" borderId="11" xfId="0" quotePrefix="1" applyFont="1" applyBorder="1" applyAlignment="1" applyProtection="1">
      <alignment horizontal="center" vertical="center"/>
    </xf>
    <xf numFmtId="0" fontId="7" fillId="0" borderId="12" xfId="0" quotePrefix="1" applyFont="1" applyBorder="1" applyAlignment="1" applyProtection="1">
      <alignment horizontal="center" vertical="center"/>
    </xf>
    <xf numFmtId="0" fontId="14" fillId="0" borderId="0" xfId="0" quotePrefix="1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right" vertical="center"/>
    </xf>
    <xf numFmtId="0" fontId="3" fillId="0" borderId="2" xfId="0" quotePrefix="1" applyFont="1" applyBorder="1" applyAlignment="1" applyProtection="1">
      <alignment horizontal="center" vertical="center"/>
    </xf>
    <xf numFmtId="0" fontId="3" fillId="0" borderId="3" xfId="0" quotePrefix="1" applyFont="1" applyBorder="1" applyAlignment="1" applyProtection="1">
      <alignment horizontal="center" vertical="center"/>
    </xf>
    <xf numFmtId="0" fontId="14" fillId="0" borderId="11" xfId="0" quotePrefix="1" applyFont="1" applyFill="1" applyBorder="1" applyAlignment="1" applyProtection="1">
      <alignment horizontal="center"/>
    </xf>
    <xf numFmtId="0" fontId="7" fillId="0" borderId="0" xfId="0" quotePrefix="1" applyFont="1" applyBorder="1" applyAlignment="1" applyProtection="1">
      <alignment horizontal="center" vertical="center"/>
    </xf>
    <xf numFmtId="0" fontId="7" fillId="0" borderId="9" xfId="0" quotePrefix="1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4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003366"/>
      <color rgb="FF990000"/>
      <color rgb="FF800000"/>
      <color rgb="FF0000FF"/>
      <color rgb="FF006600"/>
      <color rgb="FF005828"/>
      <color rgb="FF007A37"/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M37"/>
  <sheetViews>
    <sheetView tabSelected="1" zoomScale="75" zoomScaleNormal="75" workbookViewId="0"/>
  </sheetViews>
  <sheetFormatPr baseColWidth="10" defaultRowHeight="18" customHeight="1"/>
  <cols>
    <col min="1" max="1" width="13.85546875" style="20" customWidth="1"/>
    <col min="2" max="2" width="29" style="20" customWidth="1"/>
    <col min="3" max="3" width="19.28515625" style="20" customWidth="1"/>
    <col min="4" max="4" width="27.5703125" style="20" customWidth="1"/>
    <col min="5" max="5" width="24.42578125" style="20" customWidth="1"/>
    <col min="6" max="6" width="27.28515625" style="20" customWidth="1"/>
    <col min="7" max="7" width="21.5703125" style="20" customWidth="1"/>
    <col min="8" max="8" width="22.7109375" style="20" customWidth="1"/>
    <col min="9" max="9" width="19.42578125" style="20" customWidth="1"/>
    <col min="10" max="10" width="24" style="20" customWidth="1"/>
    <col min="11" max="11" width="23.28515625" style="20" customWidth="1"/>
    <col min="12" max="12" width="13.28515625" style="20" customWidth="1"/>
    <col min="13" max="16384" width="11.42578125" style="20"/>
  </cols>
  <sheetData>
    <row r="1" spans="1:13" ht="18" customHeight="1">
      <c r="A1" s="43" t="s">
        <v>3</v>
      </c>
      <c r="B1" s="19"/>
      <c r="C1" s="19"/>
      <c r="D1" s="19"/>
      <c r="E1" s="21" t="s">
        <v>102</v>
      </c>
      <c r="K1" s="22" t="s">
        <v>43</v>
      </c>
    </row>
    <row r="2" spans="1:13" ht="18" customHeight="1">
      <c r="A2" s="23"/>
    </row>
    <row r="3" spans="1:13" ht="18" customHeight="1">
      <c r="A3" s="44"/>
      <c r="B3" s="45"/>
      <c r="C3" s="46"/>
      <c r="D3" s="46"/>
      <c r="E3" s="46"/>
      <c r="F3" s="46"/>
      <c r="G3" s="47"/>
      <c r="H3" s="44"/>
      <c r="I3" s="48"/>
      <c r="J3" s="120" t="s">
        <v>32</v>
      </c>
      <c r="K3" s="121"/>
    </row>
    <row r="4" spans="1:13" ht="18" customHeight="1">
      <c r="A4" s="49"/>
      <c r="B4" s="27"/>
      <c r="C4" s="36"/>
      <c r="D4" s="122" t="s">
        <v>4</v>
      </c>
      <c r="E4" s="122"/>
      <c r="F4" s="50" t="s">
        <v>9</v>
      </c>
      <c r="G4" s="51" t="s">
        <v>1</v>
      </c>
      <c r="H4" s="49"/>
      <c r="I4" s="36"/>
      <c r="J4" s="52" t="s">
        <v>72</v>
      </c>
      <c r="K4" s="1">
        <v>0</v>
      </c>
    </row>
    <row r="5" spans="1:13" ht="18" customHeight="1">
      <c r="A5" s="49"/>
      <c r="B5" s="27"/>
      <c r="C5" s="36"/>
      <c r="D5" s="53" t="s">
        <v>10</v>
      </c>
      <c r="E5" s="54" t="s">
        <v>93</v>
      </c>
      <c r="F5" s="54" t="s">
        <v>93</v>
      </c>
      <c r="G5" s="54" t="s">
        <v>93</v>
      </c>
      <c r="H5" s="49"/>
      <c r="I5" s="36"/>
      <c r="J5" s="55" t="s">
        <v>73</v>
      </c>
      <c r="K5" s="1">
        <v>0</v>
      </c>
    </row>
    <row r="6" spans="1:13" ht="18" customHeight="1">
      <c r="A6" s="56" t="s">
        <v>27</v>
      </c>
      <c r="B6" s="57" t="s">
        <v>28</v>
      </c>
      <c r="C6" s="58" t="s">
        <v>29</v>
      </c>
      <c r="D6" s="2">
        <v>0</v>
      </c>
      <c r="E6" s="2">
        <v>0</v>
      </c>
      <c r="F6" s="7">
        <f>ROUND(G6-IF(E6&lt;&gt;0,E6,100*D6),0)</f>
        <v>0</v>
      </c>
      <c r="G6" s="2">
        <v>0</v>
      </c>
      <c r="H6" s="49"/>
      <c r="I6" s="36"/>
      <c r="J6" s="52" t="s">
        <v>74</v>
      </c>
      <c r="K6" s="3">
        <v>0</v>
      </c>
    </row>
    <row r="7" spans="1:13" ht="18" customHeight="1">
      <c r="A7" s="59" t="s">
        <v>86</v>
      </c>
      <c r="B7" s="27"/>
      <c r="C7" s="60" t="s">
        <v>30</v>
      </c>
      <c r="D7" s="2">
        <v>0</v>
      </c>
      <c r="E7" s="2">
        <v>0</v>
      </c>
      <c r="F7" s="7">
        <f>ROUND(G7-IF(E7&lt;&gt;0,E7,100*D7),0)</f>
        <v>0</v>
      </c>
      <c r="G7" s="2">
        <v>0</v>
      </c>
      <c r="H7" s="49"/>
      <c r="I7" s="36"/>
      <c r="J7" s="36"/>
      <c r="K7" s="61"/>
    </row>
    <row r="8" spans="1:13" ht="18" customHeight="1">
      <c r="A8" s="49"/>
      <c r="B8" s="27"/>
      <c r="C8" s="62" t="s">
        <v>0</v>
      </c>
      <c r="D8" s="6">
        <f>ROUND(D6+D7,0)</f>
        <v>0</v>
      </c>
      <c r="E8" s="6">
        <f>ROUND(E6+E7,0)</f>
        <v>0</v>
      </c>
      <c r="F8" s="6">
        <f>F6+F7</f>
        <v>0</v>
      </c>
      <c r="G8" s="6">
        <f>ROUND(G6+G7,0)</f>
        <v>0</v>
      </c>
      <c r="H8" s="49" t="s">
        <v>31</v>
      </c>
      <c r="I8" s="8">
        <f>ROUND(D8*0.075+0.00075*F8-(K4+K5)+K6,2)</f>
        <v>0</v>
      </c>
      <c r="J8" s="27" t="s">
        <v>33</v>
      </c>
      <c r="K8" s="8">
        <f>ROUND((I8+K5)*K9,2)</f>
        <v>0</v>
      </c>
    </row>
    <row r="9" spans="1:13" ht="18" customHeight="1">
      <c r="A9" s="49"/>
      <c r="D9" s="63" t="s">
        <v>77</v>
      </c>
      <c r="E9" s="64"/>
      <c r="F9" s="63" t="s">
        <v>2</v>
      </c>
      <c r="G9" s="61"/>
      <c r="H9" s="49"/>
      <c r="I9" s="36"/>
      <c r="J9" s="4" t="s">
        <v>98</v>
      </c>
      <c r="K9" s="10">
        <f>IF(J9="OUI",0.005,0)</f>
        <v>0</v>
      </c>
      <c r="M9" s="65"/>
    </row>
    <row r="10" spans="1:13" ht="18" customHeight="1">
      <c r="A10" s="49"/>
      <c r="B10" s="27"/>
      <c r="C10" s="36"/>
      <c r="D10" s="66"/>
      <c r="E10" s="67"/>
      <c r="F10" s="66"/>
      <c r="G10" s="68"/>
      <c r="H10" s="49"/>
      <c r="I10" s="36"/>
      <c r="J10" s="36"/>
      <c r="K10" s="69"/>
    </row>
    <row r="11" spans="1:13" ht="18" customHeight="1">
      <c r="A11" s="49"/>
      <c r="B11" s="70" t="s">
        <v>34</v>
      </c>
      <c r="C11" s="60" t="s">
        <v>29</v>
      </c>
      <c r="D11" s="2">
        <v>0</v>
      </c>
      <c r="E11" s="2">
        <v>0</v>
      </c>
      <c r="F11" s="7">
        <f t="shared" ref="F11:F12" si="0">ROUND(G11-IF(E11&lt;&gt;0,E11,100*D11),0)</f>
        <v>0</v>
      </c>
      <c r="G11" s="2">
        <v>0</v>
      </c>
      <c r="H11" s="49"/>
      <c r="I11" s="28"/>
      <c r="J11" s="27"/>
      <c r="K11" s="69"/>
    </row>
    <row r="12" spans="1:13" ht="18" customHeight="1">
      <c r="A12" s="49"/>
      <c r="B12" s="27"/>
      <c r="C12" s="60" t="s">
        <v>30</v>
      </c>
      <c r="D12" s="2">
        <v>0</v>
      </c>
      <c r="E12" s="2">
        <v>0</v>
      </c>
      <c r="F12" s="7">
        <f t="shared" si="0"/>
        <v>0</v>
      </c>
      <c r="G12" s="2">
        <v>0</v>
      </c>
      <c r="H12" s="49"/>
      <c r="I12" s="28"/>
      <c r="J12" s="27"/>
      <c r="K12" s="69"/>
    </row>
    <row r="13" spans="1:13" ht="18" customHeight="1">
      <c r="A13" s="49"/>
      <c r="B13" s="27"/>
      <c r="C13" s="62" t="s">
        <v>0</v>
      </c>
      <c r="D13" s="6">
        <f>ROUND(D11+D12,0)</f>
        <v>0</v>
      </c>
      <c r="E13" s="6">
        <f>ROUND(E11+E12,0)</f>
        <v>0</v>
      </c>
      <c r="F13" s="6">
        <f>F11+F12</f>
        <v>0</v>
      </c>
      <c r="G13" s="6">
        <f>ROUND(G11+G12,0)</f>
        <v>0</v>
      </c>
      <c r="H13" s="71" t="s">
        <v>35</v>
      </c>
      <c r="I13" s="8">
        <f>ROUND(D13*0.075+0.00075*F13,2)</f>
        <v>0</v>
      </c>
      <c r="J13" s="27"/>
      <c r="K13" s="69"/>
    </row>
    <row r="14" spans="1:13" ht="18" customHeight="1">
      <c r="A14" s="49"/>
      <c r="B14" s="65"/>
      <c r="C14" s="72"/>
      <c r="D14" s="63" t="s">
        <v>77</v>
      </c>
      <c r="E14" s="64"/>
      <c r="F14" s="63" t="s">
        <v>2</v>
      </c>
      <c r="G14" s="61"/>
      <c r="H14" s="49"/>
      <c r="I14" s="28"/>
      <c r="J14" s="27"/>
      <c r="K14" s="69"/>
    </row>
    <row r="15" spans="1:13" ht="18" customHeight="1">
      <c r="A15" s="49"/>
      <c r="B15" s="65"/>
      <c r="C15" s="72"/>
      <c r="D15" s="63"/>
      <c r="E15" s="64"/>
      <c r="F15" s="63"/>
      <c r="G15" s="61"/>
      <c r="H15" s="49"/>
      <c r="I15" s="28"/>
      <c r="J15" s="27"/>
      <c r="K15" s="69"/>
    </row>
    <row r="16" spans="1:13" ht="18" customHeight="1">
      <c r="A16" s="49"/>
      <c r="B16" s="73" t="s">
        <v>84</v>
      </c>
      <c r="C16" s="5">
        <f>I8-K8+I13</f>
        <v>0</v>
      </c>
      <c r="D16" s="65"/>
      <c r="E16" s="65"/>
      <c r="F16" s="74" t="s">
        <v>36</v>
      </c>
      <c r="G16" s="2">
        <v>0</v>
      </c>
      <c r="H16" s="75"/>
      <c r="I16" s="36"/>
      <c r="J16" s="27"/>
      <c r="K16" s="69"/>
    </row>
    <row r="17" spans="1:11" ht="18" customHeight="1">
      <c r="A17" s="49"/>
      <c r="B17" s="27"/>
      <c r="C17" s="36"/>
      <c r="D17" s="36"/>
      <c r="E17" s="36"/>
      <c r="F17" s="36"/>
      <c r="G17" s="61"/>
      <c r="H17" s="76"/>
      <c r="I17" s="77"/>
      <c r="J17" s="78"/>
      <c r="K17" s="79"/>
    </row>
    <row r="18" spans="1:11" ht="18" customHeight="1">
      <c r="A18" s="56" t="s">
        <v>37</v>
      </c>
      <c r="B18" s="80" t="s">
        <v>45</v>
      </c>
      <c r="C18" s="58" t="s">
        <v>29</v>
      </c>
      <c r="D18" s="2">
        <v>0</v>
      </c>
      <c r="E18" s="2">
        <v>0</v>
      </c>
      <c r="F18" s="7">
        <f t="shared" ref="F18:F19" si="1">ROUND(G18-IF(E18&lt;&gt;0,E18,100*D18),0)</f>
        <v>0</v>
      </c>
      <c r="G18" s="2">
        <v>0</v>
      </c>
      <c r="H18" s="44"/>
      <c r="I18" s="45"/>
      <c r="J18" s="45"/>
      <c r="K18" s="81"/>
    </row>
    <row r="19" spans="1:11" ht="18" customHeight="1">
      <c r="A19" s="82" t="s">
        <v>87</v>
      </c>
      <c r="B19" s="27"/>
      <c r="C19" s="60" t="s">
        <v>30</v>
      </c>
      <c r="D19" s="2">
        <v>0</v>
      </c>
      <c r="E19" s="2">
        <v>0</v>
      </c>
      <c r="F19" s="7">
        <f t="shared" si="1"/>
        <v>0</v>
      </c>
      <c r="G19" s="2">
        <v>0</v>
      </c>
      <c r="H19" s="49"/>
      <c r="I19" s="36"/>
      <c r="J19" s="27"/>
      <c r="K19" s="83"/>
    </row>
    <row r="20" spans="1:11" ht="18" customHeight="1">
      <c r="A20" s="49"/>
      <c r="B20" s="27"/>
      <c r="C20" s="62" t="s">
        <v>0</v>
      </c>
      <c r="D20" s="6">
        <f>ROUND(D18+D19,0)</f>
        <v>0</v>
      </c>
      <c r="E20" s="6">
        <f>ROUND(E18+E19,0)</f>
        <v>0</v>
      </c>
      <c r="F20" s="6">
        <f>F18+F19</f>
        <v>0</v>
      </c>
      <c r="G20" s="6">
        <f>ROUND(G18+G19,0)</f>
        <v>0</v>
      </c>
      <c r="H20" s="71" t="s">
        <v>39</v>
      </c>
      <c r="I20" s="8">
        <f>ROUND(D20*0.075+0.0006*F20,2)</f>
        <v>0</v>
      </c>
      <c r="J20" s="27"/>
      <c r="K20" s="83"/>
    </row>
    <row r="21" spans="1:11" ht="18" customHeight="1">
      <c r="A21" s="49"/>
      <c r="B21" s="65"/>
      <c r="C21" s="72" t="s">
        <v>7</v>
      </c>
      <c r="D21" s="63" t="s">
        <v>77</v>
      </c>
      <c r="E21" s="64"/>
      <c r="F21" s="63" t="s">
        <v>5</v>
      </c>
      <c r="G21" s="61"/>
      <c r="H21" s="49"/>
      <c r="I21" s="36"/>
      <c r="J21" s="27"/>
      <c r="K21" s="83"/>
    </row>
    <row r="22" spans="1:11" ht="18" customHeight="1">
      <c r="A22" s="49"/>
      <c r="B22" s="27"/>
      <c r="C22" s="36"/>
      <c r="D22" s="66"/>
      <c r="E22" s="67"/>
      <c r="F22" s="66"/>
      <c r="G22" s="68"/>
      <c r="H22" s="49"/>
      <c r="I22" s="36"/>
      <c r="J22" s="27"/>
      <c r="K22" s="69"/>
    </row>
    <row r="23" spans="1:11" ht="18" customHeight="1">
      <c r="A23" s="49"/>
      <c r="B23" s="70" t="s">
        <v>46</v>
      </c>
      <c r="C23" s="60" t="s">
        <v>29</v>
      </c>
      <c r="D23" s="2">
        <v>0</v>
      </c>
      <c r="E23" s="2">
        <v>0</v>
      </c>
      <c r="F23" s="7">
        <f t="shared" ref="F23:F24" si="2">ROUND(G23-IF(E23&lt;&gt;0,E23,100*D23),0)</f>
        <v>0</v>
      </c>
      <c r="G23" s="2">
        <v>0</v>
      </c>
      <c r="H23" s="49"/>
      <c r="I23" s="28"/>
      <c r="J23" s="27"/>
      <c r="K23" s="69"/>
    </row>
    <row r="24" spans="1:11" ht="18" customHeight="1">
      <c r="A24" s="49"/>
      <c r="B24" s="27"/>
      <c r="C24" s="60" t="s">
        <v>30</v>
      </c>
      <c r="D24" s="2">
        <v>0</v>
      </c>
      <c r="E24" s="2">
        <v>0</v>
      </c>
      <c r="F24" s="7">
        <f t="shared" si="2"/>
        <v>0</v>
      </c>
      <c r="G24" s="2">
        <v>0</v>
      </c>
      <c r="H24" s="49"/>
      <c r="I24" s="28"/>
      <c r="J24" s="27"/>
      <c r="K24" s="69"/>
    </row>
    <row r="25" spans="1:11" ht="18" customHeight="1">
      <c r="A25" s="49"/>
      <c r="B25" s="27"/>
      <c r="C25" s="62" t="s">
        <v>0</v>
      </c>
      <c r="D25" s="6">
        <f>ROUND(D23+D24,0)</f>
        <v>0</v>
      </c>
      <c r="E25" s="6">
        <f>ROUND(E23+E24,0)</f>
        <v>0</v>
      </c>
      <c r="F25" s="6">
        <f>F23+F24</f>
        <v>0</v>
      </c>
      <c r="G25" s="6">
        <f>ROUND(G23+G24,0)</f>
        <v>0</v>
      </c>
      <c r="H25" s="71" t="s">
        <v>40</v>
      </c>
      <c r="I25" s="8">
        <f>ROUND(D25*0.075+0.0003*F25,2)</f>
        <v>0</v>
      </c>
      <c r="J25" s="27"/>
      <c r="K25" s="69"/>
    </row>
    <row r="26" spans="1:11" ht="18" customHeight="1">
      <c r="A26" s="49"/>
      <c r="B26" s="65"/>
      <c r="C26" s="72"/>
      <c r="D26" s="63" t="s">
        <v>77</v>
      </c>
      <c r="E26" s="64"/>
      <c r="F26" s="63" t="s">
        <v>6</v>
      </c>
      <c r="G26" s="61"/>
      <c r="H26" s="49"/>
      <c r="I26" s="28"/>
      <c r="J26" s="27"/>
      <c r="K26" s="69"/>
    </row>
    <row r="27" spans="1:11" ht="18" customHeight="1">
      <c r="A27" s="49"/>
      <c r="B27" s="65"/>
      <c r="C27" s="72"/>
      <c r="D27" s="63"/>
      <c r="E27" s="64"/>
      <c r="F27" s="63"/>
      <c r="G27" s="61"/>
      <c r="H27" s="49"/>
      <c r="I27" s="28"/>
      <c r="J27" s="27"/>
      <c r="K27" s="69"/>
    </row>
    <row r="28" spans="1:11" ht="18" customHeight="1">
      <c r="A28" s="49"/>
      <c r="B28" s="73" t="s">
        <v>85</v>
      </c>
      <c r="C28" s="5">
        <f>I28-K28</f>
        <v>0</v>
      </c>
      <c r="D28" s="65"/>
      <c r="E28" s="65"/>
      <c r="F28" s="74" t="s">
        <v>38</v>
      </c>
      <c r="G28" s="2">
        <v>0</v>
      </c>
      <c r="H28" s="84" t="s">
        <v>41</v>
      </c>
      <c r="I28" s="9">
        <f>I20+I25</f>
        <v>0</v>
      </c>
      <c r="J28" s="73" t="s">
        <v>97</v>
      </c>
      <c r="K28" s="16">
        <v>0</v>
      </c>
    </row>
    <row r="29" spans="1:11" ht="18" customHeight="1">
      <c r="A29" s="76"/>
      <c r="B29" s="78"/>
      <c r="C29" s="85"/>
      <c r="D29" s="85"/>
      <c r="E29" s="85"/>
      <c r="F29" s="85"/>
      <c r="G29" s="86"/>
      <c r="H29" s="76"/>
      <c r="I29" s="77"/>
      <c r="J29" s="78"/>
      <c r="K29" s="79"/>
    </row>
    <row r="30" spans="1:11" ht="18" customHeight="1">
      <c r="A30" s="56" t="s">
        <v>42</v>
      </c>
      <c r="B30" s="87"/>
      <c r="C30" s="87"/>
      <c r="D30" s="87"/>
      <c r="E30" s="87"/>
      <c r="F30" s="87"/>
      <c r="G30" s="87"/>
      <c r="H30" s="87"/>
      <c r="I30" s="87"/>
      <c r="J30" s="87"/>
      <c r="K30" s="88"/>
    </row>
    <row r="31" spans="1:11" ht="18" customHeight="1">
      <c r="A31" s="75"/>
      <c r="B31" s="102" t="s">
        <v>78</v>
      </c>
      <c r="C31" s="103">
        <f>C16+C28</f>
        <v>0</v>
      </c>
      <c r="D31" s="102" t="s">
        <v>91</v>
      </c>
      <c r="E31" s="123"/>
      <c r="F31" s="102" t="s">
        <v>90</v>
      </c>
      <c r="G31" s="123"/>
      <c r="H31" s="89"/>
      <c r="I31" s="102" t="s">
        <v>92</v>
      </c>
      <c r="J31" s="125"/>
      <c r="K31" s="126"/>
    </row>
    <row r="32" spans="1:11" ht="18" customHeight="1">
      <c r="A32" s="75"/>
      <c r="B32" s="102"/>
      <c r="C32" s="104"/>
      <c r="D32" s="102"/>
      <c r="E32" s="124"/>
      <c r="F32" s="102"/>
      <c r="G32" s="124"/>
      <c r="H32" s="89"/>
      <c r="I32" s="102"/>
      <c r="J32" s="127"/>
      <c r="K32" s="128"/>
    </row>
    <row r="33" spans="1:11" ht="18" customHeight="1">
      <c r="A33" s="75"/>
      <c r="B33" s="36"/>
      <c r="C33" s="89"/>
      <c r="D33" s="36"/>
      <c r="E33" s="36"/>
      <c r="F33" s="36"/>
      <c r="G33" s="89"/>
      <c r="H33" s="89"/>
      <c r="I33" s="36"/>
      <c r="J33" s="36"/>
      <c r="K33" s="61"/>
    </row>
    <row r="34" spans="1:11" ht="18" customHeight="1">
      <c r="A34" s="75"/>
      <c r="B34" s="36"/>
      <c r="C34" s="36"/>
      <c r="D34" s="36"/>
      <c r="E34" s="36"/>
      <c r="F34" s="36"/>
      <c r="G34" s="89"/>
      <c r="H34" s="89"/>
      <c r="I34" s="111"/>
      <c r="J34" s="112"/>
      <c r="K34" s="113"/>
    </row>
    <row r="35" spans="1:11" ht="18" customHeight="1">
      <c r="A35" s="75"/>
      <c r="B35" s="36"/>
      <c r="C35" s="36"/>
      <c r="D35" s="102" t="s">
        <v>89</v>
      </c>
      <c r="E35" s="105"/>
      <c r="F35" s="106"/>
      <c r="G35" s="107"/>
      <c r="H35" s="129" t="s">
        <v>88</v>
      </c>
      <c r="I35" s="114"/>
      <c r="J35" s="115"/>
      <c r="K35" s="116"/>
    </row>
    <row r="36" spans="1:11" ht="18" customHeight="1">
      <c r="A36" s="75"/>
      <c r="B36" s="36"/>
      <c r="C36" s="36"/>
      <c r="D36" s="102"/>
      <c r="E36" s="108"/>
      <c r="F36" s="109"/>
      <c r="G36" s="110"/>
      <c r="H36" s="129"/>
      <c r="I36" s="114"/>
      <c r="J36" s="115"/>
      <c r="K36" s="116"/>
    </row>
    <row r="37" spans="1:11" ht="18" customHeight="1">
      <c r="A37" s="90"/>
      <c r="B37" s="85"/>
      <c r="C37" s="85"/>
      <c r="D37" s="85"/>
      <c r="E37" s="85"/>
      <c r="F37" s="85"/>
      <c r="G37" s="91"/>
      <c r="H37" s="91"/>
      <c r="I37" s="117"/>
      <c r="J37" s="118"/>
      <c r="K37" s="119"/>
    </row>
  </sheetData>
  <sheetProtection password="F1BD" sheet="1" objects="1" scenarios="1"/>
  <mergeCells count="14">
    <mergeCell ref="B31:B32"/>
    <mergeCell ref="C31:C32"/>
    <mergeCell ref="E35:G36"/>
    <mergeCell ref="I34:K37"/>
    <mergeCell ref="J3:K3"/>
    <mergeCell ref="D4:E4"/>
    <mergeCell ref="F31:F32"/>
    <mergeCell ref="I31:I32"/>
    <mergeCell ref="E31:E32"/>
    <mergeCell ref="G31:G32"/>
    <mergeCell ref="J31:K32"/>
    <mergeCell ref="D35:D36"/>
    <mergeCell ref="H35:H36"/>
    <mergeCell ref="D31:D32"/>
  </mergeCells>
  <dataValidations disablePrompts="1" count="1">
    <dataValidation type="list" allowBlank="1" showInputMessage="1" showErrorMessage="1" sqref="J9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zoomScale="75" zoomScaleNormal="75" workbookViewId="0"/>
  </sheetViews>
  <sheetFormatPr baseColWidth="10" defaultRowHeight="15.75"/>
  <cols>
    <col min="1" max="1" width="27.5703125" style="20" customWidth="1"/>
    <col min="2" max="2" width="35.28515625" style="20" customWidth="1"/>
    <col min="3" max="3" width="38.5703125" style="20" customWidth="1"/>
    <col min="4" max="4" width="35.140625" style="20" customWidth="1"/>
    <col min="5" max="5" width="36.7109375" style="20" customWidth="1"/>
    <col min="6" max="6" width="36.28515625" style="20" customWidth="1"/>
    <col min="7" max="7" width="22.85546875" style="20" customWidth="1"/>
    <col min="8" max="8" width="24" style="20" customWidth="1"/>
    <col min="9" max="9" width="23.28515625" style="20" customWidth="1"/>
    <col min="10" max="16384" width="11.42578125" style="20"/>
  </cols>
  <sheetData>
    <row r="1" spans="1:7">
      <c r="A1" s="18" t="s">
        <v>3</v>
      </c>
      <c r="B1" s="19"/>
      <c r="D1" s="21" t="s">
        <v>102</v>
      </c>
      <c r="F1" s="22" t="s">
        <v>44</v>
      </c>
    </row>
    <row r="2" spans="1:7">
      <c r="A2" s="23"/>
    </row>
    <row r="3" spans="1:7" ht="38.25" customHeight="1">
      <c r="A3" s="100" t="s">
        <v>99</v>
      </c>
      <c r="B3" s="2"/>
      <c r="C3" s="101" t="s">
        <v>100</v>
      </c>
      <c r="D3" s="2"/>
      <c r="E3" s="101" t="s">
        <v>101</v>
      </c>
      <c r="F3" s="2"/>
    </row>
    <row r="4" spans="1:7" ht="15" customHeight="1">
      <c r="A4" s="27"/>
      <c r="B4" s="28"/>
      <c r="C4" s="27"/>
      <c r="D4" s="27"/>
      <c r="E4" s="28"/>
    </row>
    <row r="5" spans="1:7" ht="17.25" customHeight="1">
      <c r="A5" s="29" t="s">
        <v>8</v>
      </c>
    </row>
    <row r="6" spans="1:7" ht="15" customHeight="1">
      <c r="A6" s="28"/>
    </row>
    <row r="7" spans="1:7" ht="15" customHeight="1">
      <c r="E7" s="130" t="s">
        <v>93</v>
      </c>
      <c r="F7" s="131"/>
      <c r="G7" s="30"/>
    </row>
    <row r="8" spans="1:7" ht="17.25" customHeight="1">
      <c r="A8" s="31" t="s">
        <v>12</v>
      </c>
      <c r="B8" s="32"/>
      <c r="C8" s="28"/>
      <c r="D8" s="28"/>
      <c r="E8" s="25" t="s">
        <v>95</v>
      </c>
      <c r="F8" s="25" t="s">
        <v>94</v>
      </c>
    </row>
    <row r="9" spans="1:7" ht="15" customHeight="1">
      <c r="A9" s="24" t="s">
        <v>47</v>
      </c>
      <c r="B9" s="34" t="s">
        <v>25</v>
      </c>
      <c r="C9" s="35"/>
      <c r="D9" s="35"/>
      <c r="E9" s="12">
        <f>'Electricité Page 1'!G7</f>
        <v>0</v>
      </c>
      <c r="F9" s="13">
        <f>B47</f>
        <v>0</v>
      </c>
    </row>
    <row r="10" spans="1:7" ht="15" customHeight="1">
      <c r="A10" s="24" t="s">
        <v>48</v>
      </c>
      <c r="B10" s="34" t="s">
        <v>26</v>
      </c>
      <c r="C10" s="35"/>
      <c r="D10" s="35"/>
      <c r="E10" s="12">
        <f>'Electricité Page 1'!G12</f>
        <v>0</v>
      </c>
      <c r="F10" s="13">
        <f>C47</f>
        <v>0</v>
      </c>
    </row>
    <row r="11" spans="1:7" ht="15" customHeight="1">
      <c r="A11" s="33" t="s">
        <v>49</v>
      </c>
      <c r="B11" s="34" t="s">
        <v>18</v>
      </c>
      <c r="C11" s="35"/>
      <c r="D11" s="35"/>
      <c r="E11" s="12">
        <f>'Electricité Page 1'!G19</f>
        <v>0</v>
      </c>
      <c r="F11" s="13">
        <f>D47</f>
        <v>0</v>
      </c>
    </row>
    <row r="12" spans="1:7" ht="15" customHeight="1">
      <c r="A12" s="33" t="s">
        <v>50</v>
      </c>
      <c r="B12" s="34" t="s">
        <v>17</v>
      </c>
      <c r="C12" s="35"/>
      <c r="D12" s="35"/>
      <c r="E12" s="12">
        <f>'Electricité Page 1'!G24</f>
        <v>0</v>
      </c>
      <c r="F12" s="13">
        <f>E47</f>
        <v>0</v>
      </c>
    </row>
    <row r="13" spans="1:7" ht="15" customHeight="1">
      <c r="A13" s="27"/>
      <c r="B13" s="27"/>
      <c r="C13" s="28"/>
      <c r="D13" s="28"/>
      <c r="E13" s="14">
        <f>SUM(E9:E12)</f>
        <v>0</v>
      </c>
      <c r="F13" s="14">
        <f>SUM(F9:F12)</f>
        <v>0</v>
      </c>
    </row>
    <row r="14" spans="1:7" ht="15" customHeight="1">
      <c r="A14" s="27"/>
      <c r="B14" s="27"/>
      <c r="C14" s="28"/>
      <c r="D14" s="28"/>
      <c r="E14" s="36"/>
      <c r="F14" s="36"/>
    </row>
    <row r="15" spans="1:7" ht="15" customHeight="1">
      <c r="A15" s="37" t="s">
        <v>52</v>
      </c>
      <c r="B15" s="27"/>
      <c r="C15" s="28"/>
      <c r="D15" s="28"/>
      <c r="E15" s="36"/>
      <c r="F15" s="36"/>
    </row>
    <row r="16" spans="1:7" ht="15" customHeight="1">
      <c r="A16" s="37"/>
      <c r="B16" s="27"/>
      <c r="C16" s="28"/>
      <c r="D16" s="28"/>
      <c r="E16" s="36"/>
      <c r="F16" s="36"/>
    </row>
    <row r="17" spans="1:7" ht="17.25" customHeight="1">
      <c r="A17" s="31" t="s">
        <v>11</v>
      </c>
      <c r="B17" s="42" t="s">
        <v>47</v>
      </c>
      <c r="C17" s="42" t="s">
        <v>48</v>
      </c>
      <c r="D17" s="42" t="s">
        <v>49</v>
      </c>
      <c r="E17" s="42" t="s">
        <v>50</v>
      </c>
    </row>
    <row r="18" spans="1:7" ht="15" customHeight="1">
      <c r="A18" s="40" t="s">
        <v>51</v>
      </c>
      <c r="B18" s="26" t="s">
        <v>93</v>
      </c>
      <c r="C18" s="26" t="s">
        <v>93</v>
      </c>
      <c r="D18" s="26" t="s">
        <v>93</v>
      </c>
      <c r="E18" s="26" t="s">
        <v>93</v>
      </c>
      <c r="G18" s="41"/>
    </row>
    <row r="19" spans="1:7" ht="15" customHeight="1">
      <c r="A19" s="11"/>
      <c r="B19" s="2"/>
      <c r="C19" s="2"/>
      <c r="D19" s="2"/>
      <c r="E19" s="2"/>
      <c r="G19" s="41"/>
    </row>
    <row r="20" spans="1:7" ht="15" customHeight="1">
      <c r="A20" s="11"/>
      <c r="B20" s="2"/>
      <c r="C20" s="2"/>
      <c r="D20" s="2"/>
      <c r="E20" s="2"/>
      <c r="G20" s="41"/>
    </row>
    <row r="21" spans="1:7" ht="15" customHeight="1">
      <c r="A21" s="11"/>
      <c r="B21" s="2"/>
      <c r="C21" s="2"/>
      <c r="D21" s="2"/>
      <c r="E21" s="2"/>
      <c r="G21" s="41"/>
    </row>
    <row r="22" spans="1:7" ht="15" customHeight="1">
      <c r="A22" s="11"/>
      <c r="B22" s="2"/>
      <c r="C22" s="2"/>
      <c r="D22" s="2"/>
      <c r="E22" s="2"/>
      <c r="G22" s="41"/>
    </row>
    <row r="23" spans="1:7" ht="15" customHeight="1">
      <c r="A23" s="11"/>
      <c r="B23" s="2"/>
      <c r="C23" s="2"/>
      <c r="D23" s="2"/>
      <c r="E23" s="2"/>
      <c r="G23" s="41"/>
    </row>
    <row r="24" spans="1:7" ht="15" customHeight="1">
      <c r="A24" s="11"/>
      <c r="B24" s="2"/>
      <c r="C24" s="2"/>
      <c r="D24" s="2"/>
      <c r="E24" s="2"/>
      <c r="G24" s="41"/>
    </row>
    <row r="25" spans="1:7" ht="15" customHeight="1">
      <c r="A25" s="11"/>
      <c r="B25" s="2"/>
      <c r="C25" s="2"/>
      <c r="D25" s="2"/>
      <c r="E25" s="2"/>
      <c r="G25" s="41"/>
    </row>
    <row r="26" spans="1:7" ht="15" customHeight="1">
      <c r="A26" s="11"/>
      <c r="B26" s="2"/>
      <c r="C26" s="2"/>
      <c r="D26" s="2"/>
      <c r="E26" s="2"/>
      <c r="G26" s="41"/>
    </row>
    <row r="27" spans="1:7" ht="15" customHeight="1">
      <c r="A27" s="11"/>
      <c r="B27" s="2"/>
      <c r="C27" s="2"/>
      <c r="D27" s="2"/>
      <c r="E27" s="2"/>
      <c r="G27" s="41"/>
    </row>
    <row r="28" spans="1:7">
      <c r="A28" s="11"/>
      <c r="B28" s="2"/>
      <c r="C28" s="2"/>
      <c r="D28" s="2"/>
      <c r="E28" s="2"/>
      <c r="G28" s="41"/>
    </row>
    <row r="29" spans="1:7">
      <c r="A29" s="11"/>
      <c r="B29" s="2"/>
      <c r="C29" s="2"/>
      <c r="D29" s="2"/>
      <c r="E29" s="2"/>
      <c r="G29" s="41"/>
    </row>
    <row r="30" spans="1:7">
      <c r="A30" s="11"/>
      <c r="B30" s="2"/>
      <c r="C30" s="2"/>
      <c r="D30" s="2"/>
      <c r="E30" s="2"/>
      <c r="G30" s="41"/>
    </row>
    <row r="31" spans="1:7">
      <c r="A31" s="11"/>
      <c r="B31" s="2"/>
      <c r="C31" s="2"/>
      <c r="D31" s="2"/>
      <c r="E31" s="2"/>
      <c r="G31" s="41"/>
    </row>
    <row r="32" spans="1:7">
      <c r="A32" s="11"/>
      <c r="B32" s="2"/>
      <c r="C32" s="2"/>
      <c r="D32" s="2"/>
      <c r="E32" s="2"/>
      <c r="G32" s="41"/>
    </row>
    <row r="33" spans="1:7">
      <c r="A33" s="11"/>
      <c r="B33" s="2"/>
      <c r="C33" s="2"/>
      <c r="D33" s="2"/>
      <c r="E33" s="2"/>
      <c r="G33" s="41"/>
    </row>
    <row r="34" spans="1:7">
      <c r="A34" s="11"/>
      <c r="B34" s="2"/>
      <c r="C34" s="2"/>
      <c r="D34" s="2"/>
      <c r="E34" s="2"/>
      <c r="G34" s="41"/>
    </row>
    <row r="35" spans="1:7">
      <c r="A35" s="11"/>
      <c r="B35" s="2"/>
      <c r="C35" s="2"/>
      <c r="D35" s="2"/>
      <c r="E35" s="2"/>
      <c r="G35" s="41"/>
    </row>
    <row r="36" spans="1:7">
      <c r="A36" s="11"/>
      <c r="B36" s="2"/>
      <c r="C36" s="2"/>
      <c r="D36" s="2"/>
      <c r="E36" s="2"/>
      <c r="G36" s="41"/>
    </row>
    <row r="37" spans="1:7">
      <c r="A37" s="11"/>
      <c r="B37" s="2"/>
      <c r="C37" s="2"/>
      <c r="D37" s="2"/>
      <c r="E37" s="2"/>
      <c r="G37" s="41"/>
    </row>
    <row r="38" spans="1:7">
      <c r="A38" s="11"/>
      <c r="B38" s="2"/>
      <c r="C38" s="2"/>
      <c r="D38" s="2"/>
      <c r="E38" s="2"/>
      <c r="G38" s="41"/>
    </row>
    <row r="39" spans="1:7">
      <c r="A39" s="11"/>
      <c r="B39" s="2"/>
      <c r="C39" s="2"/>
      <c r="D39" s="2"/>
      <c r="E39" s="2"/>
      <c r="G39" s="41"/>
    </row>
    <row r="40" spans="1:7">
      <c r="A40" s="11"/>
      <c r="B40" s="2"/>
      <c r="C40" s="2"/>
      <c r="D40" s="2"/>
      <c r="E40" s="2"/>
      <c r="G40" s="41"/>
    </row>
    <row r="41" spans="1:7">
      <c r="A41" s="11"/>
      <c r="B41" s="2"/>
      <c r="C41" s="2"/>
      <c r="D41" s="2"/>
      <c r="E41" s="2"/>
      <c r="G41" s="41"/>
    </row>
    <row r="42" spans="1:7">
      <c r="A42" s="11"/>
      <c r="B42" s="2"/>
      <c r="C42" s="2"/>
      <c r="D42" s="2"/>
      <c r="E42" s="2"/>
      <c r="G42" s="41"/>
    </row>
    <row r="43" spans="1:7">
      <c r="A43" s="11"/>
      <c r="B43" s="2"/>
      <c r="C43" s="2"/>
      <c r="D43" s="2"/>
      <c r="E43" s="2"/>
      <c r="G43" s="41"/>
    </row>
    <row r="44" spans="1:7">
      <c r="A44" s="11"/>
      <c r="B44" s="2"/>
      <c r="C44" s="2"/>
      <c r="D44" s="2"/>
      <c r="E44" s="2"/>
      <c r="G44" s="41"/>
    </row>
    <row r="45" spans="1:7">
      <c r="A45" s="11"/>
      <c r="B45" s="2"/>
      <c r="C45" s="2"/>
      <c r="D45" s="2"/>
      <c r="E45" s="2"/>
      <c r="G45" s="41"/>
    </row>
    <row r="46" spans="1:7">
      <c r="A46" s="11"/>
      <c r="B46" s="2"/>
      <c r="C46" s="2"/>
      <c r="D46" s="2"/>
      <c r="E46" s="2"/>
      <c r="G46" s="41"/>
    </row>
    <row r="47" spans="1:7">
      <c r="A47" s="22" t="s">
        <v>0</v>
      </c>
      <c r="B47" s="15">
        <f>ROUND(SUM(B19:B46),0)</f>
        <v>0</v>
      </c>
      <c r="C47" s="15">
        <f>ROUND(SUM(C19:C46),0)</f>
        <v>0</v>
      </c>
      <c r="D47" s="15">
        <f>ROUND(SUM(D19:D46),0)</f>
        <v>0</v>
      </c>
      <c r="E47" s="15">
        <f>ROUND(SUM(E19:E46),0)</f>
        <v>0</v>
      </c>
    </row>
    <row r="48" spans="1:7">
      <c r="D48" s="41"/>
      <c r="E48" s="41"/>
      <c r="F48" s="36"/>
    </row>
    <row r="49" spans="4:6">
      <c r="D49" s="41"/>
      <c r="E49" s="41"/>
      <c r="F49" s="36"/>
    </row>
    <row r="50" spans="4:6">
      <c r="D50" s="41"/>
      <c r="E50" s="41"/>
      <c r="F50" s="36"/>
    </row>
    <row r="51" spans="4:6">
      <c r="F51" s="36"/>
    </row>
    <row r="52" spans="4:6">
      <c r="F52" s="36"/>
    </row>
    <row r="53" spans="4:6">
      <c r="F53" s="36"/>
    </row>
    <row r="54" spans="4:6">
      <c r="F54" s="36"/>
    </row>
    <row r="55" spans="4:6">
      <c r="F55" s="36"/>
    </row>
    <row r="56" spans="4:6">
      <c r="F56" s="36"/>
    </row>
    <row r="57" spans="4:6">
      <c r="F57" s="36"/>
    </row>
    <row r="58" spans="4:6">
      <c r="F58" s="36"/>
    </row>
    <row r="59" spans="4:6">
      <c r="F59" s="36"/>
    </row>
    <row r="60" spans="4:6">
      <c r="F60" s="36"/>
    </row>
  </sheetData>
  <sheetProtection password="F1BD" sheet="1" objects="1" scenarios="1" insertRows="0"/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75" zoomScaleNormal="75" workbookViewId="0"/>
  </sheetViews>
  <sheetFormatPr baseColWidth="10" defaultRowHeight="18" customHeight="1"/>
  <cols>
    <col min="1" max="1" width="13.85546875" style="20" customWidth="1"/>
    <col min="2" max="2" width="29" style="20" customWidth="1"/>
    <col min="3" max="3" width="19.85546875" style="20" customWidth="1"/>
    <col min="4" max="4" width="27.7109375" style="20" customWidth="1"/>
    <col min="5" max="5" width="24.140625" style="20" customWidth="1"/>
    <col min="6" max="6" width="25.140625" style="20" customWidth="1"/>
    <col min="7" max="7" width="22.5703125" style="20" customWidth="1"/>
    <col min="8" max="8" width="23.5703125" style="20" customWidth="1"/>
    <col min="9" max="9" width="17.85546875" style="20" customWidth="1"/>
    <col min="10" max="10" width="24" style="20" customWidth="1"/>
    <col min="11" max="11" width="18.5703125" style="20" customWidth="1"/>
    <col min="12" max="12" width="13.28515625" style="20" customWidth="1"/>
    <col min="13" max="16384" width="11.42578125" style="20"/>
  </cols>
  <sheetData>
    <row r="1" spans="1:11" ht="18" customHeight="1">
      <c r="A1" s="18" t="s">
        <v>14</v>
      </c>
      <c r="B1" s="19"/>
      <c r="C1" s="19"/>
      <c r="D1" s="19"/>
      <c r="E1" s="21" t="s">
        <v>102</v>
      </c>
      <c r="K1" s="22" t="s">
        <v>43</v>
      </c>
    </row>
    <row r="2" spans="1:11" ht="18" customHeight="1">
      <c r="A2" s="23"/>
    </row>
    <row r="3" spans="1:11" ht="18" customHeight="1">
      <c r="A3" s="44"/>
      <c r="B3" s="45"/>
      <c r="C3" s="46"/>
      <c r="D3" s="132" t="s">
        <v>4</v>
      </c>
      <c r="E3" s="132"/>
      <c r="F3" s="92" t="s">
        <v>9</v>
      </c>
      <c r="G3" s="93" t="s">
        <v>1</v>
      </c>
      <c r="H3" s="44"/>
      <c r="I3" s="45"/>
      <c r="J3" s="45"/>
      <c r="K3" s="81"/>
    </row>
    <row r="4" spans="1:11" ht="18" customHeight="1">
      <c r="A4" s="49"/>
      <c r="B4" s="27"/>
      <c r="C4" s="36"/>
      <c r="D4" s="53" t="s">
        <v>10</v>
      </c>
      <c r="E4" s="54" t="s">
        <v>93</v>
      </c>
      <c r="F4" s="54" t="s">
        <v>93</v>
      </c>
      <c r="G4" s="54" t="s">
        <v>93</v>
      </c>
      <c r="H4" s="49"/>
      <c r="I4" s="27"/>
      <c r="J4" s="27"/>
      <c r="K4" s="83"/>
    </row>
    <row r="5" spans="1:11" ht="18" customHeight="1">
      <c r="A5" s="56" t="s">
        <v>53</v>
      </c>
      <c r="B5" s="80" t="s">
        <v>55</v>
      </c>
      <c r="C5" s="58" t="s">
        <v>29</v>
      </c>
      <c r="D5" s="2">
        <v>0</v>
      </c>
      <c r="E5" s="2">
        <v>0</v>
      </c>
      <c r="F5" s="7">
        <f>ROUND(G5-IF(E5&lt;&gt;0,E5,100*D5),0)</f>
        <v>0</v>
      </c>
      <c r="G5" s="2">
        <v>0</v>
      </c>
      <c r="H5" s="49"/>
      <c r="I5" s="27"/>
      <c r="J5" s="27"/>
      <c r="K5" s="83"/>
    </row>
    <row r="6" spans="1:11" ht="18" customHeight="1">
      <c r="A6" s="49"/>
      <c r="B6" s="27"/>
      <c r="C6" s="60" t="s">
        <v>30</v>
      </c>
      <c r="D6" s="2">
        <v>0</v>
      </c>
      <c r="E6" s="2">
        <v>0</v>
      </c>
      <c r="F6" s="7">
        <f>ROUND(G6-IF(E6&lt;&gt;0,E6,100*D6),0)</f>
        <v>0</v>
      </c>
      <c r="G6" s="2">
        <v>0</v>
      </c>
      <c r="H6" s="49"/>
      <c r="I6" s="27"/>
      <c r="J6" s="27"/>
      <c r="K6" s="83"/>
    </row>
    <row r="7" spans="1:11" ht="18" customHeight="1">
      <c r="A7" s="49"/>
      <c r="B7" s="27"/>
      <c r="C7" s="62" t="s">
        <v>0</v>
      </c>
      <c r="D7" s="6">
        <f>ROUND(D5+D6,0)</f>
        <v>0</v>
      </c>
      <c r="E7" s="6">
        <f>ROUND(E5+E6,0)</f>
        <v>0</v>
      </c>
      <c r="F7" s="6">
        <f>F5+F6</f>
        <v>0</v>
      </c>
      <c r="G7" s="6">
        <f>ROUND(G5+G6,0)</f>
        <v>0</v>
      </c>
      <c r="H7" s="71" t="s">
        <v>58</v>
      </c>
      <c r="I7" s="8">
        <f>ROUND(D7*0.0075+0.000075*F7,2)</f>
        <v>0</v>
      </c>
      <c r="J7" s="27"/>
      <c r="K7" s="83"/>
    </row>
    <row r="8" spans="1:11" ht="18" customHeight="1">
      <c r="A8" s="49"/>
      <c r="B8" s="65"/>
      <c r="C8" s="72"/>
      <c r="D8" s="63" t="s">
        <v>96</v>
      </c>
      <c r="E8" s="64"/>
      <c r="F8" s="63" t="s">
        <v>13</v>
      </c>
      <c r="G8" s="61"/>
      <c r="H8" s="49"/>
      <c r="I8" s="36"/>
      <c r="J8" s="27"/>
      <c r="K8" s="83"/>
    </row>
    <row r="9" spans="1:11" ht="18" customHeight="1">
      <c r="A9" s="49"/>
      <c r="B9" s="27"/>
      <c r="C9" s="36"/>
      <c r="D9" s="66"/>
      <c r="E9" s="67"/>
      <c r="F9" s="66"/>
      <c r="G9" s="68"/>
      <c r="H9" s="49"/>
      <c r="I9" s="36"/>
      <c r="J9" s="27"/>
      <c r="K9" s="83"/>
    </row>
    <row r="10" spans="1:11" ht="18" customHeight="1">
      <c r="A10" s="49"/>
      <c r="B10" s="70" t="s">
        <v>56</v>
      </c>
      <c r="C10" s="60" t="s">
        <v>29</v>
      </c>
      <c r="D10" s="2">
        <v>0</v>
      </c>
      <c r="E10" s="2">
        <v>0</v>
      </c>
      <c r="F10" s="7">
        <f>ROUND(G10-IF(E10&lt;&gt;0,E10,100*D10),0)</f>
        <v>0</v>
      </c>
      <c r="G10" s="2">
        <v>0</v>
      </c>
      <c r="H10" s="49"/>
      <c r="I10" s="28"/>
      <c r="J10" s="27"/>
      <c r="K10" s="69"/>
    </row>
    <row r="11" spans="1:11" ht="18" customHeight="1">
      <c r="A11" s="49"/>
      <c r="B11" s="27"/>
      <c r="C11" s="60" t="s">
        <v>30</v>
      </c>
      <c r="D11" s="2">
        <v>0</v>
      </c>
      <c r="E11" s="2">
        <v>0</v>
      </c>
      <c r="F11" s="7">
        <f>ROUND(G11-IF(E11&lt;&gt;0,E11,100*D11),0)</f>
        <v>0</v>
      </c>
      <c r="G11" s="2">
        <v>0</v>
      </c>
      <c r="H11" s="49"/>
      <c r="I11" s="28"/>
      <c r="J11" s="27"/>
      <c r="K11" s="69"/>
    </row>
    <row r="12" spans="1:11" ht="18" customHeight="1">
      <c r="A12" s="49"/>
      <c r="B12" s="27"/>
      <c r="C12" s="62" t="s">
        <v>0</v>
      </c>
      <c r="D12" s="6">
        <f>ROUND(D10+D11,0)</f>
        <v>0</v>
      </c>
      <c r="E12" s="6">
        <f>ROUND(E10+E11,0)</f>
        <v>0</v>
      </c>
      <c r="F12" s="6">
        <f>F10+F11</f>
        <v>0</v>
      </c>
      <c r="G12" s="6">
        <f>ROUND(G10+G11,0)</f>
        <v>0</v>
      </c>
      <c r="H12" s="71" t="s">
        <v>59</v>
      </c>
      <c r="I12" s="8">
        <f>ROUND(D12*0.0075+0.00006*F12,2)</f>
        <v>0</v>
      </c>
      <c r="J12" s="27"/>
      <c r="K12" s="69"/>
    </row>
    <row r="13" spans="1:11" ht="18" customHeight="1">
      <c r="A13" s="49"/>
      <c r="B13" s="65"/>
      <c r="C13" s="72"/>
      <c r="D13" s="63" t="s">
        <v>96</v>
      </c>
      <c r="E13" s="64"/>
      <c r="F13" s="63" t="s">
        <v>15</v>
      </c>
      <c r="G13" s="61"/>
      <c r="H13" s="49"/>
      <c r="I13" s="28"/>
      <c r="J13" s="27"/>
      <c r="K13" s="69"/>
    </row>
    <row r="14" spans="1:11" ht="18" customHeight="1">
      <c r="A14" s="49"/>
      <c r="B14" s="65"/>
      <c r="C14" s="72"/>
      <c r="D14" s="63"/>
      <c r="E14" s="64"/>
      <c r="F14" s="63"/>
      <c r="G14" s="61"/>
      <c r="H14" s="49"/>
      <c r="I14" s="28"/>
      <c r="J14" s="36"/>
      <c r="K14" s="61"/>
    </row>
    <row r="15" spans="1:11" ht="18" customHeight="1">
      <c r="A15" s="49"/>
      <c r="B15" s="70" t="s">
        <v>46</v>
      </c>
      <c r="C15" s="60" t="s">
        <v>29</v>
      </c>
      <c r="D15" s="2">
        <v>0</v>
      </c>
      <c r="E15" s="2">
        <v>0</v>
      </c>
      <c r="F15" s="7">
        <f>ROUND(G15-IF(E15&lt;&gt;0,E15,100*D15),0)</f>
        <v>0</v>
      </c>
      <c r="G15" s="2">
        <v>0</v>
      </c>
      <c r="H15" s="49"/>
      <c r="I15" s="36"/>
      <c r="J15" s="133" t="s">
        <v>57</v>
      </c>
      <c r="K15" s="134"/>
    </row>
    <row r="16" spans="1:11" ht="18" customHeight="1">
      <c r="A16" s="49"/>
      <c r="B16" s="27"/>
      <c r="C16" s="60" t="s">
        <v>30</v>
      </c>
      <c r="D16" s="2">
        <v>0</v>
      </c>
      <c r="E16" s="2">
        <v>0</v>
      </c>
      <c r="F16" s="7">
        <f>ROUND(G16-IF(E16&lt;&gt;0,E16,100*D16),0)</f>
        <v>0</v>
      </c>
      <c r="G16" s="2">
        <v>0</v>
      </c>
      <c r="H16" s="49"/>
      <c r="I16" s="28"/>
      <c r="J16" s="52" t="s">
        <v>72</v>
      </c>
      <c r="K16" s="1">
        <v>0</v>
      </c>
    </row>
    <row r="17" spans="1:11" ht="18" customHeight="1">
      <c r="A17" s="49"/>
      <c r="B17" s="27"/>
      <c r="C17" s="62" t="s">
        <v>0</v>
      </c>
      <c r="D17" s="6">
        <f>ROUND(D15+D16,0)</f>
        <v>0</v>
      </c>
      <c r="E17" s="6">
        <f>ROUND(E15+E16,0)</f>
        <v>0</v>
      </c>
      <c r="F17" s="6">
        <f>F15+F16</f>
        <v>0</v>
      </c>
      <c r="G17" s="6">
        <f>ROUND(G15+G16,0)</f>
        <v>0</v>
      </c>
      <c r="H17" s="71" t="s">
        <v>60</v>
      </c>
      <c r="I17" s="8">
        <f>ROUND(D17*0.0075+0.00003*F17,2)</f>
        <v>0</v>
      </c>
      <c r="J17" s="55" t="s">
        <v>73</v>
      </c>
      <c r="K17" s="1">
        <v>0</v>
      </c>
    </row>
    <row r="18" spans="1:11" ht="18" customHeight="1">
      <c r="A18" s="49"/>
      <c r="B18" s="65"/>
      <c r="C18" s="72"/>
      <c r="D18" s="63" t="s">
        <v>96</v>
      </c>
      <c r="E18" s="64"/>
      <c r="F18" s="63" t="s">
        <v>16</v>
      </c>
      <c r="G18" s="61"/>
      <c r="H18" s="49"/>
      <c r="I18" s="94"/>
      <c r="J18" s="52" t="s">
        <v>74</v>
      </c>
      <c r="K18" s="3">
        <v>0</v>
      </c>
    </row>
    <row r="19" spans="1:11" ht="18" customHeight="1">
      <c r="A19" s="49"/>
      <c r="B19" s="27"/>
      <c r="C19" s="36"/>
      <c r="D19" s="65"/>
      <c r="E19" s="65"/>
      <c r="F19" s="36"/>
      <c r="G19" s="61"/>
      <c r="H19" s="49"/>
      <c r="I19" s="36"/>
      <c r="J19" s="36"/>
      <c r="K19" s="61"/>
    </row>
    <row r="20" spans="1:11" ht="18" customHeight="1">
      <c r="A20" s="49"/>
      <c r="B20" s="73" t="s">
        <v>80</v>
      </c>
      <c r="C20" s="5">
        <f>I20-K20</f>
        <v>0</v>
      </c>
      <c r="D20" s="65"/>
      <c r="E20" s="65"/>
      <c r="F20" s="95" t="s">
        <v>82</v>
      </c>
      <c r="G20" s="2">
        <v>0</v>
      </c>
      <c r="H20" s="84" t="s">
        <v>64</v>
      </c>
      <c r="I20" s="9">
        <f>I7+I12+I17-(K16+K17)+K18</f>
        <v>0</v>
      </c>
      <c r="J20" s="73" t="s">
        <v>79</v>
      </c>
      <c r="K20" s="9">
        <f>ROUND((I20+K17)*K21,2)</f>
        <v>0</v>
      </c>
    </row>
    <row r="21" spans="1:11" ht="18" customHeight="1">
      <c r="A21" s="49"/>
      <c r="B21" s="27"/>
      <c r="C21" s="36"/>
      <c r="D21" s="36"/>
      <c r="E21" s="36"/>
      <c r="F21" s="36"/>
      <c r="G21" s="61"/>
      <c r="H21" s="76"/>
      <c r="I21" s="77"/>
      <c r="J21" s="4" t="s">
        <v>98</v>
      </c>
      <c r="K21" s="17">
        <f>IF(J21="OUI",0.005,0)</f>
        <v>0</v>
      </c>
    </row>
    <row r="22" spans="1:11" ht="18" customHeight="1">
      <c r="A22" s="56" t="s">
        <v>54</v>
      </c>
      <c r="B22" s="80" t="s">
        <v>55</v>
      </c>
      <c r="C22" s="58" t="s">
        <v>29</v>
      </c>
      <c r="D22" s="2">
        <v>0</v>
      </c>
      <c r="E22" s="2">
        <v>0</v>
      </c>
      <c r="F22" s="7">
        <f>ROUND(G22-IF(E22&lt;&gt;0,E22,100*D22),0)</f>
        <v>0</v>
      </c>
      <c r="G22" s="2">
        <v>0</v>
      </c>
      <c r="H22" s="44"/>
      <c r="I22" s="45"/>
      <c r="J22" s="45"/>
      <c r="K22" s="81"/>
    </row>
    <row r="23" spans="1:11" ht="18" customHeight="1">
      <c r="A23" s="44"/>
      <c r="B23" s="27"/>
      <c r="C23" s="60" t="s">
        <v>30</v>
      </c>
      <c r="D23" s="2">
        <v>0</v>
      </c>
      <c r="E23" s="2">
        <v>0</v>
      </c>
      <c r="F23" s="7">
        <f>ROUND(G23-IF(E23&lt;&gt;0,E23,100*D23),0)</f>
        <v>0</v>
      </c>
      <c r="G23" s="2">
        <v>0</v>
      </c>
      <c r="H23" s="49"/>
      <c r="I23" s="27"/>
      <c r="J23" s="27"/>
      <c r="K23" s="83"/>
    </row>
    <row r="24" spans="1:11" ht="18" customHeight="1">
      <c r="A24" s="49"/>
      <c r="B24" s="27"/>
      <c r="C24" s="62" t="s">
        <v>0</v>
      </c>
      <c r="D24" s="6">
        <f>ROUND(D22+D23,0)</f>
        <v>0</v>
      </c>
      <c r="E24" s="6">
        <f>ROUND(E22+E23,0)</f>
        <v>0</v>
      </c>
      <c r="F24" s="6">
        <f>F22+F23</f>
        <v>0</v>
      </c>
      <c r="G24" s="6">
        <f>ROUND(G22+G23,0)</f>
        <v>0</v>
      </c>
      <c r="H24" s="71" t="s">
        <v>61</v>
      </c>
      <c r="I24" s="8">
        <f>ROUND(D24*0.0075+0.000075*F24,2)</f>
        <v>0</v>
      </c>
      <c r="J24" s="27"/>
      <c r="K24" s="83"/>
    </row>
    <row r="25" spans="1:11" ht="18" customHeight="1">
      <c r="A25" s="49"/>
      <c r="B25" s="65"/>
      <c r="C25" s="72"/>
      <c r="D25" s="63" t="s">
        <v>96</v>
      </c>
      <c r="E25" s="64"/>
      <c r="F25" s="63" t="s">
        <v>13</v>
      </c>
      <c r="G25" s="61"/>
      <c r="H25" s="49"/>
      <c r="I25" s="36"/>
      <c r="J25" s="27"/>
      <c r="K25" s="83"/>
    </row>
    <row r="26" spans="1:11" ht="18" customHeight="1">
      <c r="A26" s="49"/>
      <c r="B26" s="27"/>
      <c r="C26" s="36"/>
      <c r="D26" s="66"/>
      <c r="E26" s="67"/>
      <c r="F26" s="66"/>
      <c r="G26" s="68"/>
      <c r="H26" s="49"/>
      <c r="I26" s="36"/>
      <c r="J26" s="27"/>
      <c r="K26" s="83"/>
    </row>
    <row r="27" spans="1:11" ht="18" customHeight="1">
      <c r="A27" s="49"/>
      <c r="B27" s="70" t="s">
        <v>56</v>
      </c>
      <c r="C27" s="60" t="s">
        <v>29</v>
      </c>
      <c r="D27" s="2">
        <v>0</v>
      </c>
      <c r="E27" s="2">
        <v>0</v>
      </c>
      <c r="F27" s="7">
        <f>ROUND(G27-IF(E27&lt;&gt;0,E27,100*D27),0)</f>
        <v>0</v>
      </c>
      <c r="G27" s="2">
        <v>0</v>
      </c>
      <c r="H27" s="49"/>
      <c r="I27" s="28"/>
      <c r="J27" s="27"/>
      <c r="K27" s="69"/>
    </row>
    <row r="28" spans="1:11" ht="18" customHeight="1">
      <c r="A28" s="49"/>
      <c r="B28" s="27"/>
      <c r="C28" s="60" t="s">
        <v>30</v>
      </c>
      <c r="D28" s="2">
        <v>0</v>
      </c>
      <c r="E28" s="2">
        <v>0</v>
      </c>
      <c r="F28" s="7">
        <f>ROUND(G28-IF(E28&lt;&gt;0,E28,100*D28),0)</f>
        <v>0</v>
      </c>
      <c r="G28" s="2">
        <v>0</v>
      </c>
      <c r="H28" s="49"/>
      <c r="I28" s="28"/>
      <c r="J28" s="27"/>
      <c r="K28" s="69"/>
    </row>
    <row r="29" spans="1:11" ht="18" customHeight="1">
      <c r="A29" s="49"/>
      <c r="B29" s="27"/>
      <c r="C29" s="62" t="s">
        <v>0</v>
      </c>
      <c r="D29" s="6">
        <f>ROUND(D27+D28,0)</f>
        <v>0</v>
      </c>
      <c r="E29" s="6">
        <f>ROUND(E27+E28,0)</f>
        <v>0</v>
      </c>
      <c r="F29" s="6">
        <f>F27+F28</f>
        <v>0</v>
      </c>
      <c r="G29" s="6">
        <f>ROUND(G27+G28,0)</f>
        <v>0</v>
      </c>
      <c r="H29" s="71" t="s">
        <v>62</v>
      </c>
      <c r="I29" s="8">
        <f>ROUND(D29*0.0075+0.00006*F29,2)</f>
        <v>0</v>
      </c>
      <c r="J29" s="27"/>
      <c r="K29" s="69"/>
    </row>
    <row r="30" spans="1:11" ht="18" customHeight="1">
      <c r="A30" s="49"/>
      <c r="B30" s="65"/>
      <c r="C30" s="72"/>
      <c r="D30" s="63" t="s">
        <v>96</v>
      </c>
      <c r="E30" s="64"/>
      <c r="F30" s="63" t="s">
        <v>15</v>
      </c>
      <c r="G30" s="61"/>
      <c r="H30" s="49"/>
      <c r="I30" s="28"/>
      <c r="J30" s="27"/>
      <c r="K30" s="69"/>
    </row>
    <row r="31" spans="1:11" ht="18" customHeight="1">
      <c r="A31" s="49"/>
      <c r="B31" s="65"/>
      <c r="C31" s="72"/>
      <c r="D31" s="63"/>
      <c r="E31" s="64"/>
      <c r="F31" s="63"/>
      <c r="G31" s="61"/>
      <c r="H31" s="49"/>
      <c r="I31" s="28"/>
      <c r="J31" s="27"/>
      <c r="K31" s="69"/>
    </row>
    <row r="32" spans="1:11" ht="18" customHeight="1">
      <c r="A32" s="49"/>
      <c r="B32" s="70" t="s">
        <v>46</v>
      </c>
      <c r="C32" s="60" t="s">
        <v>29</v>
      </c>
      <c r="D32" s="2">
        <v>0</v>
      </c>
      <c r="E32" s="2">
        <v>0</v>
      </c>
      <c r="F32" s="7">
        <f>ROUND(G32-IF(E32&lt;&gt;0,E32,100*D32),0)</f>
        <v>0</v>
      </c>
      <c r="G32" s="2">
        <v>0</v>
      </c>
      <c r="H32" s="49"/>
      <c r="I32" s="28"/>
      <c r="J32" s="27"/>
      <c r="K32" s="69"/>
    </row>
    <row r="33" spans="1:11" ht="18" customHeight="1">
      <c r="A33" s="49"/>
      <c r="B33" s="27"/>
      <c r="C33" s="60" t="s">
        <v>30</v>
      </c>
      <c r="D33" s="2">
        <v>0</v>
      </c>
      <c r="E33" s="2">
        <v>0</v>
      </c>
      <c r="F33" s="7">
        <f>ROUND(G33-IF(E33&lt;&gt;0,E33,100*D33),0)</f>
        <v>0</v>
      </c>
      <c r="G33" s="2">
        <v>0</v>
      </c>
      <c r="H33" s="49"/>
      <c r="I33" s="28"/>
      <c r="J33" s="27"/>
      <c r="K33" s="69"/>
    </row>
    <row r="34" spans="1:11" ht="18" customHeight="1">
      <c r="A34" s="49"/>
      <c r="B34" s="27"/>
      <c r="C34" s="62" t="s">
        <v>0</v>
      </c>
      <c r="D34" s="6">
        <f>ROUND(D32+D33,0)</f>
        <v>0</v>
      </c>
      <c r="E34" s="6">
        <f>ROUND(E32+E33,0)</f>
        <v>0</v>
      </c>
      <c r="F34" s="6">
        <f>F32+F33</f>
        <v>0</v>
      </c>
      <c r="G34" s="6">
        <f>ROUND(G32+G33,0)</f>
        <v>0</v>
      </c>
      <c r="H34" s="71" t="s">
        <v>63</v>
      </c>
      <c r="I34" s="8">
        <f>ROUND(D34*0.0075+0.00003*F34,2)</f>
        <v>0</v>
      </c>
      <c r="J34" s="36"/>
      <c r="K34" s="61"/>
    </row>
    <row r="35" spans="1:11" ht="18" customHeight="1">
      <c r="A35" s="49"/>
      <c r="B35" s="65"/>
      <c r="C35" s="72"/>
      <c r="D35" s="63" t="s">
        <v>96</v>
      </c>
      <c r="E35" s="64"/>
      <c r="F35" s="63" t="s">
        <v>16</v>
      </c>
      <c r="G35" s="61"/>
      <c r="H35" s="49"/>
      <c r="I35" s="96"/>
      <c r="J35" s="96"/>
      <c r="K35" s="97"/>
    </row>
    <row r="36" spans="1:11" ht="18" customHeight="1">
      <c r="A36" s="49"/>
      <c r="B36" s="65"/>
      <c r="C36" s="72"/>
      <c r="D36" s="63"/>
      <c r="E36" s="64"/>
      <c r="F36" s="63"/>
      <c r="G36" s="61"/>
      <c r="H36" s="49"/>
      <c r="I36" s="96"/>
      <c r="J36" s="96"/>
      <c r="K36" s="97"/>
    </row>
    <row r="37" spans="1:11" ht="18" customHeight="1">
      <c r="A37" s="49"/>
      <c r="B37" s="73" t="s">
        <v>81</v>
      </c>
      <c r="C37" s="5">
        <f>I37-K37</f>
        <v>0</v>
      </c>
      <c r="D37" s="65"/>
      <c r="E37" s="65"/>
      <c r="F37" s="95" t="s">
        <v>83</v>
      </c>
      <c r="G37" s="2">
        <v>0</v>
      </c>
      <c r="H37" s="84" t="s">
        <v>65</v>
      </c>
      <c r="I37" s="9">
        <f>I24+I29+I34</f>
        <v>0</v>
      </c>
      <c r="J37" s="73" t="s">
        <v>97</v>
      </c>
      <c r="K37" s="16">
        <v>0</v>
      </c>
    </row>
    <row r="38" spans="1:11" ht="18" customHeight="1">
      <c r="A38" s="76"/>
      <c r="B38" s="78"/>
      <c r="C38" s="85"/>
      <c r="D38" s="85"/>
      <c r="E38" s="85"/>
      <c r="F38" s="85"/>
      <c r="G38" s="86"/>
      <c r="H38" s="90"/>
      <c r="I38" s="98"/>
      <c r="J38" s="98"/>
      <c r="K38" s="99"/>
    </row>
    <row r="39" spans="1:11" ht="18" customHeight="1">
      <c r="A39" s="56" t="s">
        <v>42</v>
      </c>
      <c r="B39" s="87"/>
      <c r="C39" s="87"/>
      <c r="D39" s="87"/>
      <c r="E39" s="87"/>
      <c r="F39" s="87"/>
      <c r="G39" s="87"/>
      <c r="H39" s="87"/>
      <c r="I39" s="87"/>
      <c r="J39" s="87"/>
      <c r="K39" s="88"/>
    </row>
    <row r="40" spans="1:11" ht="18" customHeight="1">
      <c r="A40" s="75"/>
      <c r="B40" s="102" t="s">
        <v>78</v>
      </c>
      <c r="C40" s="103">
        <f>C20+C37</f>
        <v>0</v>
      </c>
      <c r="D40" s="102" t="s">
        <v>91</v>
      </c>
      <c r="E40" s="135"/>
      <c r="F40" s="102" t="s">
        <v>90</v>
      </c>
      <c r="G40" s="135"/>
      <c r="H40" s="89"/>
      <c r="I40" s="102" t="s">
        <v>92</v>
      </c>
      <c r="J40" s="152"/>
      <c r="K40" s="153"/>
    </row>
    <row r="41" spans="1:11" ht="18" customHeight="1">
      <c r="A41" s="75"/>
      <c r="B41" s="102"/>
      <c r="C41" s="104"/>
      <c r="D41" s="102"/>
      <c r="E41" s="136"/>
      <c r="F41" s="102"/>
      <c r="G41" s="136"/>
      <c r="H41" s="89"/>
      <c r="I41" s="102"/>
      <c r="J41" s="154"/>
      <c r="K41" s="155"/>
    </row>
    <row r="42" spans="1:11" ht="18" customHeight="1">
      <c r="A42" s="75"/>
      <c r="B42" s="36"/>
      <c r="C42" s="89"/>
      <c r="D42" s="36"/>
      <c r="E42" s="36"/>
      <c r="F42" s="36"/>
      <c r="G42" s="89"/>
      <c r="H42" s="89"/>
      <c r="I42" s="36"/>
      <c r="J42" s="36"/>
      <c r="K42" s="61"/>
    </row>
    <row r="43" spans="1:11" ht="18" customHeight="1">
      <c r="A43" s="75"/>
      <c r="B43" s="36"/>
      <c r="C43" s="36"/>
      <c r="D43" s="36"/>
      <c r="E43" s="36"/>
      <c r="F43" s="36"/>
      <c r="G43" s="89"/>
      <c r="H43" s="89"/>
      <c r="I43" s="143"/>
      <c r="J43" s="144"/>
      <c r="K43" s="145"/>
    </row>
    <row r="44" spans="1:11" ht="18" customHeight="1">
      <c r="A44" s="75"/>
      <c r="B44" s="36"/>
      <c r="C44" s="36"/>
      <c r="D44" s="102" t="s">
        <v>89</v>
      </c>
      <c r="E44" s="137"/>
      <c r="F44" s="138"/>
      <c r="G44" s="139"/>
      <c r="H44" s="129" t="s">
        <v>88</v>
      </c>
      <c r="I44" s="146"/>
      <c r="J44" s="147"/>
      <c r="K44" s="148"/>
    </row>
    <row r="45" spans="1:11" ht="18" customHeight="1">
      <c r="A45" s="75"/>
      <c r="B45" s="36"/>
      <c r="C45" s="36"/>
      <c r="D45" s="102"/>
      <c r="E45" s="140"/>
      <c r="F45" s="141"/>
      <c r="G45" s="142"/>
      <c r="H45" s="129"/>
      <c r="I45" s="146"/>
      <c r="J45" s="147"/>
      <c r="K45" s="148"/>
    </row>
    <row r="46" spans="1:11" ht="18" customHeight="1">
      <c r="A46" s="90"/>
      <c r="B46" s="85"/>
      <c r="C46" s="85"/>
      <c r="D46" s="85"/>
      <c r="E46" s="85"/>
      <c r="F46" s="85"/>
      <c r="G46" s="91"/>
      <c r="H46" s="91"/>
      <c r="I46" s="149"/>
      <c r="J46" s="150"/>
      <c r="K46" s="151"/>
    </row>
  </sheetData>
  <sheetProtection password="F1BD" sheet="1" objects="1" scenarios="1"/>
  <mergeCells count="14">
    <mergeCell ref="H44:H45"/>
    <mergeCell ref="D3:E3"/>
    <mergeCell ref="J15:K15"/>
    <mergeCell ref="I40:I41"/>
    <mergeCell ref="E40:E41"/>
    <mergeCell ref="G40:G41"/>
    <mergeCell ref="E44:G45"/>
    <mergeCell ref="I43:K46"/>
    <mergeCell ref="J40:K41"/>
    <mergeCell ref="B40:B41"/>
    <mergeCell ref="C40:C41"/>
    <mergeCell ref="D40:D41"/>
    <mergeCell ref="F40:F41"/>
    <mergeCell ref="D44:D45"/>
  </mergeCells>
  <dataValidations disablePrompts="1" count="1">
    <dataValidation type="list" allowBlank="1" showInputMessage="1" showErrorMessage="1" sqref="J21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0"/>
  <sheetViews>
    <sheetView zoomScale="75" zoomScaleNormal="75" workbookViewId="0"/>
  </sheetViews>
  <sheetFormatPr baseColWidth="10" defaultRowHeight="15.75"/>
  <cols>
    <col min="1" max="1" width="27.5703125" style="20" customWidth="1"/>
    <col min="2" max="2" width="41" style="20" customWidth="1"/>
    <col min="3" max="3" width="33.42578125" style="20" customWidth="1"/>
    <col min="4" max="4" width="32.28515625" style="20" customWidth="1"/>
    <col min="5" max="5" width="31.85546875" style="20" customWidth="1"/>
    <col min="6" max="6" width="32.28515625" style="20" customWidth="1"/>
    <col min="7" max="7" width="33.140625" style="20" customWidth="1"/>
    <col min="8" max="8" width="30.5703125" style="20" customWidth="1"/>
    <col min="9" max="9" width="22.85546875" style="20" customWidth="1"/>
    <col min="10" max="10" width="24" style="20" customWidth="1"/>
    <col min="11" max="11" width="23.28515625" style="20" customWidth="1"/>
    <col min="12" max="16384" width="11.42578125" style="20"/>
  </cols>
  <sheetData>
    <row r="1" spans="1:9">
      <c r="A1" s="18" t="s">
        <v>14</v>
      </c>
      <c r="B1" s="19"/>
      <c r="D1" s="21" t="s">
        <v>102</v>
      </c>
      <c r="G1" s="22" t="s">
        <v>44</v>
      </c>
    </row>
    <row r="2" spans="1:9">
      <c r="A2" s="23"/>
    </row>
    <row r="3" spans="1:9" ht="38.25" customHeight="1">
      <c r="A3" s="100" t="s">
        <v>99</v>
      </c>
      <c r="B3" s="2"/>
      <c r="C3" s="2"/>
      <c r="D3" s="101" t="s">
        <v>100</v>
      </c>
      <c r="E3" s="2"/>
      <c r="F3" s="101" t="s">
        <v>101</v>
      </c>
      <c r="G3" s="2"/>
    </row>
    <row r="4" spans="1:9" ht="15" customHeight="1">
      <c r="A4" s="27"/>
      <c r="B4" s="28"/>
      <c r="C4" s="27"/>
      <c r="D4" s="27"/>
      <c r="E4" s="27"/>
      <c r="F4" s="27"/>
      <c r="G4" s="28"/>
    </row>
    <row r="5" spans="1:9" ht="17.25" customHeight="1">
      <c r="A5" s="29" t="s">
        <v>8</v>
      </c>
    </row>
    <row r="6" spans="1:9" ht="15" customHeight="1">
      <c r="A6" s="28"/>
    </row>
    <row r="7" spans="1:9" ht="15" customHeight="1">
      <c r="F7" s="156" t="s">
        <v>93</v>
      </c>
      <c r="G7" s="131"/>
      <c r="I7" s="30"/>
    </row>
    <row r="8" spans="1:9" ht="17.25" customHeight="1">
      <c r="A8" s="31" t="s">
        <v>12</v>
      </c>
      <c r="B8" s="32"/>
      <c r="C8" s="28"/>
      <c r="D8" s="28"/>
      <c r="E8" s="28"/>
      <c r="F8" s="25" t="s">
        <v>95</v>
      </c>
      <c r="G8" s="25" t="s">
        <v>94</v>
      </c>
    </row>
    <row r="9" spans="1:9" ht="17.25" customHeight="1">
      <c r="A9" s="33" t="s">
        <v>66</v>
      </c>
      <c r="B9" s="34" t="s">
        <v>19</v>
      </c>
      <c r="C9" s="35"/>
      <c r="D9" s="35"/>
      <c r="E9" s="35"/>
      <c r="F9" s="12">
        <f>'Gaz Page 1'!G6</f>
        <v>0</v>
      </c>
      <c r="G9" s="13">
        <f>B47</f>
        <v>0</v>
      </c>
    </row>
    <row r="10" spans="1:9" ht="17.25" customHeight="1">
      <c r="A10" s="33" t="s">
        <v>67</v>
      </c>
      <c r="B10" s="34" t="s">
        <v>20</v>
      </c>
      <c r="C10" s="35"/>
      <c r="D10" s="35"/>
      <c r="E10" s="35"/>
      <c r="F10" s="12">
        <f>'Gaz Page 1'!G11</f>
        <v>0</v>
      </c>
      <c r="G10" s="13">
        <f>C47</f>
        <v>0</v>
      </c>
    </row>
    <row r="11" spans="1:9" ht="15" customHeight="1">
      <c r="A11" s="24" t="s">
        <v>68</v>
      </c>
      <c r="B11" s="34" t="s">
        <v>21</v>
      </c>
      <c r="C11" s="35"/>
      <c r="D11" s="35"/>
      <c r="E11" s="35"/>
      <c r="F11" s="12">
        <f>'Gaz Page 1'!G16</f>
        <v>0</v>
      </c>
      <c r="G11" s="13">
        <f>D47</f>
        <v>0</v>
      </c>
    </row>
    <row r="12" spans="1:9" ht="15" customHeight="1">
      <c r="A12" s="33" t="s">
        <v>69</v>
      </c>
      <c r="B12" s="34" t="s">
        <v>22</v>
      </c>
      <c r="C12" s="35"/>
      <c r="D12" s="35"/>
      <c r="E12" s="35"/>
      <c r="F12" s="12">
        <f>'Gaz Page 1'!G23</f>
        <v>0</v>
      </c>
      <c r="G12" s="13">
        <f>E47</f>
        <v>0</v>
      </c>
    </row>
    <row r="13" spans="1:9" ht="15" customHeight="1">
      <c r="A13" s="33" t="s">
        <v>70</v>
      </c>
      <c r="B13" s="34" t="s">
        <v>23</v>
      </c>
      <c r="C13" s="35"/>
      <c r="D13" s="35"/>
      <c r="E13" s="35"/>
      <c r="F13" s="12">
        <f>'Gaz Page 1'!G28</f>
        <v>0</v>
      </c>
      <c r="G13" s="13">
        <f>F47</f>
        <v>0</v>
      </c>
    </row>
    <row r="14" spans="1:9" ht="15" customHeight="1">
      <c r="A14" s="33" t="s">
        <v>71</v>
      </c>
      <c r="B14" s="34" t="s">
        <v>24</v>
      </c>
      <c r="C14" s="35"/>
      <c r="D14" s="35"/>
      <c r="E14" s="35"/>
      <c r="F14" s="12">
        <f>'Gaz Page 1'!G33</f>
        <v>0</v>
      </c>
      <c r="G14" s="13">
        <f>G47</f>
        <v>0</v>
      </c>
    </row>
    <row r="15" spans="1:9" ht="15" customHeight="1">
      <c r="A15" s="27"/>
      <c r="B15" s="27"/>
      <c r="C15" s="28"/>
      <c r="D15" s="28"/>
      <c r="E15" s="28"/>
      <c r="F15" s="14">
        <f>SUM(F9:F14)</f>
        <v>0</v>
      </c>
      <c r="G15" s="14">
        <f>SUM(G9:G14)</f>
        <v>0</v>
      </c>
    </row>
    <row r="16" spans="1:9" ht="15" customHeight="1">
      <c r="B16" s="27"/>
      <c r="C16" s="28"/>
      <c r="D16" s="28"/>
      <c r="E16" s="28"/>
      <c r="F16" s="28"/>
      <c r="G16" s="36"/>
      <c r="H16" s="36"/>
    </row>
    <row r="17" spans="1:9" ht="15" customHeight="1">
      <c r="A17" s="37" t="s">
        <v>52</v>
      </c>
      <c r="B17" s="27"/>
      <c r="C17" s="28"/>
      <c r="D17" s="28"/>
      <c r="E17" s="28"/>
      <c r="F17" s="28"/>
      <c r="G17" s="36"/>
      <c r="H17" s="36"/>
    </row>
    <row r="18" spans="1:9" ht="15" customHeight="1">
      <c r="B18" s="27"/>
      <c r="C18" s="28"/>
      <c r="D18" s="28"/>
      <c r="E18" s="28"/>
      <c r="F18" s="28"/>
      <c r="G18" s="36"/>
      <c r="H18" s="36"/>
    </row>
    <row r="19" spans="1:9" ht="17.25" customHeight="1">
      <c r="A19" s="31" t="s">
        <v>11</v>
      </c>
      <c r="B19" s="38" t="s">
        <v>76</v>
      </c>
      <c r="C19" s="39" t="s">
        <v>67</v>
      </c>
      <c r="D19" s="39" t="s">
        <v>68</v>
      </c>
      <c r="E19" s="38" t="s">
        <v>75</v>
      </c>
      <c r="F19" s="38" t="s">
        <v>70</v>
      </c>
      <c r="G19" s="38" t="s">
        <v>71</v>
      </c>
    </row>
    <row r="20" spans="1:9" ht="15" customHeight="1">
      <c r="A20" s="40" t="s">
        <v>51</v>
      </c>
      <c r="B20" s="26" t="s">
        <v>93</v>
      </c>
      <c r="C20" s="26" t="s">
        <v>93</v>
      </c>
      <c r="D20" s="26" t="s">
        <v>93</v>
      </c>
      <c r="E20" s="26" t="s">
        <v>93</v>
      </c>
      <c r="F20" s="26" t="s">
        <v>93</v>
      </c>
      <c r="G20" s="26" t="s">
        <v>93</v>
      </c>
      <c r="I20" s="41"/>
    </row>
    <row r="21" spans="1:9" ht="15" customHeight="1">
      <c r="A21" s="11"/>
      <c r="B21" s="2"/>
      <c r="C21" s="2"/>
      <c r="D21" s="2"/>
      <c r="E21" s="2"/>
      <c r="F21" s="2"/>
      <c r="G21" s="2"/>
      <c r="I21" s="41"/>
    </row>
    <row r="22" spans="1:9" ht="15" customHeight="1">
      <c r="A22" s="11"/>
      <c r="B22" s="2"/>
      <c r="C22" s="2"/>
      <c r="D22" s="2"/>
      <c r="E22" s="2"/>
      <c r="F22" s="2"/>
      <c r="G22" s="2"/>
      <c r="I22" s="41"/>
    </row>
    <row r="23" spans="1:9" ht="15" customHeight="1">
      <c r="A23" s="11"/>
      <c r="B23" s="2"/>
      <c r="C23" s="2"/>
      <c r="D23" s="2"/>
      <c r="E23" s="2"/>
      <c r="F23" s="2"/>
      <c r="G23" s="2"/>
      <c r="I23" s="41"/>
    </row>
    <row r="24" spans="1:9" ht="15" customHeight="1">
      <c r="A24" s="11"/>
      <c r="B24" s="2"/>
      <c r="C24" s="2"/>
      <c r="D24" s="2"/>
      <c r="E24" s="2"/>
      <c r="F24" s="2"/>
      <c r="G24" s="2"/>
      <c r="I24" s="41"/>
    </row>
    <row r="25" spans="1:9" ht="15" customHeight="1">
      <c r="A25" s="11"/>
      <c r="B25" s="2"/>
      <c r="C25" s="2"/>
      <c r="D25" s="2"/>
      <c r="E25" s="2"/>
      <c r="F25" s="2"/>
      <c r="G25" s="2"/>
      <c r="I25" s="41"/>
    </row>
    <row r="26" spans="1:9" ht="15" customHeight="1">
      <c r="A26" s="11"/>
      <c r="B26" s="2"/>
      <c r="C26" s="2"/>
      <c r="D26" s="2"/>
      <c r="E26" s="2"/>
      <c r="F26" s="2"/>
      <c r="G26" s="2"/>
      <c r="I26" s="41"/>
    </row>
    <row r="27" spans="1:9" ht="15" customHeight="1">
      <c r="A27" s="11"/>
      <c r="B27" s="2"/>
      <c r="C27" s="2"/>
      <c r="D27" s="2"/>
      <c r="E27" s="2"/>
      <c r="F27" s="2"/>
      <c r="G27" s="2"/>
      <c r="I27" s="41"/>
    </row>
    <row r="28" spans="1:9" ht="15" customHeight="1">
      <c r="A28" s="11"/>
      <c r="B28" s="2"/>
      <c r="C28" s="2"/>
      <c r="D28" s="2"/>
      <c r="E28" s="2"/>
      <c r="F28" s="2"/>
      <c r="G28" s="2"/>
      <c r="I28" s="41"/>
    </row>
    <row r="29" spans="1:9" ht="15" customHeight="1">
      <c r="A29" s="11"/>
      <c r="B29" s="2"/>
      <c r="C29" s="2"/>
      <c r="D29" s="2"/>
      <c r="E29" s="2"/>
      <c r="F29" s="2"/>
      <c r="G29" s="2"/>
      <c r="I29" s="41"/>
    </row>
    <row r="30" spans="1:9">
      <c r="A30" s="11"/>
      <c r="B30" s="2"/>
      <c r="C30" s="2"/>
      <c r="D30" s="2"/>
      <c r="E30" s="2"/>
      <c r="F30" s="2"/>
      <c r="G30" s="2"/>
      <c r="I30" s="41"/>
    </row>
    <row r="31" spans="1:9">
      <c r="A31" s="11"/>
      <c r="B31" s="2"/>
      <c r="C31" s="2"/>
      <c r="D31" s="2"/>
      <c r="E31" s="2"/>
      <c r="F31" s="2"/>
      <c r="G31" s="2"/>
      <c r="I31" s="41"/>
    </row>
    <row r="32" spans="1:9">
      <c r="A32" s="11"/>
      <c r="B32" s="2"/>
      <c r="C32" s="2"/>
      <c r="D32" s="2"/>
      <c r="E32" s="2"/>
      <c r="F32" s="2"/>
      <c r="G32" s="2"/>
      <c r="I32" s="41"/>
    </row>
    <row r="33" spans="1:9">
      <c r="A33" s="11"/>
      <c r="B33" s="2"/>
      <c r="C33" s="2"/>
      <c r="D33" s="2"/>
      <c r="E33" s="2"/>
      <c r="F33" s="2"/>
      <c r="G33" s="2"/>
      <c r="I33" s="41"/>
    </row>
    <row r="34" spans="1:9">
      <c r="A34" s="11"/>
      <c r="B34" s="2"/>
      <c r="C34" s="2"/>
      <c r="D34" s="2"/>
      <c r="E34" s="2"/>
      <c r="F34" s="2"/>
      <c r="G34" s="2"/>
      <c r="I34" s="41"/>
    </row>
    <row r="35" spans="1:9">
      <c r="A35" s="11"/>
      <c r="B35" s="2"/>
      <c r="C35" s="2"/>
      <c r="D35" s="2"/>
      <c r="E35" s="2"/>
      <c r="F35" s="2"/>
      <c r="G35" s="2"/>
      <c r="I35" s="41"/>
    </row>
    <row r="36" spans="1:9">
      <c r="A36" s="11"/>
      <c r="B36" s="2"/>
      <c r="C36" s="2"/>
      <c r="D36" s="2"/>
      <c r="E36" s="2"/>
      <c r="F36" s="2"/>
      <c r="G36" s="2"/>
      <c r="I36" s="41"/>
    </row>
    <row r="37" spans="1:9">
      <c r="A37" s="11"/>
      <c r="B37" s="2"/>
      <c r="C37" s="2"/>
      <c r="D37" s="2"/>
      <c r="E37" s="2"/>
      <c r="F37" s="2"/>
      <c r="G37" s="2"/>
      <c r="I37" s="41"/>
    </row>
    <row r="38" spans="1:9">
      <c r="A38" s="11"/>
      <c r="B38" s="2"/>
      <c r="C38" s="2"/>
      <c r="D38" s="2"/>
      <c r="E38" s="2"/>
      <c r="F38" s="2"/>
      <c r="G38" s="2"/>
      <c r="I38" s="41"/>
    </row>
    <row r="39" spans="1:9">
      <c r="A39" s="11"/>
      <c r="B39" s="2"/>
      <c r="C39" s="2"/>
      <c r="D39" s="2"/>
      <c r="E39" s="2"/>
      <c r="F39" s="2"/>
      <c r="G39" s="2"/>
      <c r="I39" s="41"/>
    </row>
    <row r="40" spans="1:9">
      <c r="A40" s="11"/>
      <c r="B40" s="2"/>
      <c r="C40" s="2"/>
      <c r="D40" s="2"/>
      <c r="E40" s="2"/>
      <c r="F40" s="2"/>
      <c r="G40" s="2"/>
      <c r="I40" s="41"/>
    </row>
    <row r="41" spans="1:9">
      <c r="A41" s="11"/>
      <c r="B41" s="2"/>
      <c r="C41" s="2"/>
      <c r="D41" s="2"/>
      <c r="E41" s="2"/>
      <c r="F41" s="2"/>
      <c r="G41" s="2"/>
      <c r="I41" s="41"/>
    </row>
    <row r="42" spans="1:9">
      <c r="A42" s="11"/>
      <c r="B42" s="2"/>
      <c r="C42" s="2"/>
      <c r="D42" s="2"/>
      <c r="E42" s="2"/>
      <c r="F42" s="2"/>
      <c r="G42" s="2"/>
      <c r="I42" s="41"/>
    </row>
    <row r="43" spans="1:9">
      <c r="A43" s="11"/>
      <c r="B43" s="2"/>
      <c r="C43" s="2"/>
      <c r="D43" s="2"/>
      <c r="E43" s="2"/>
      <c r="F43" s="2"/>
      <c r="G43" s="2"/>
      <c r="I43" s="41"/>
    </row>
    <row r="44" spans="1:9">
      <c r="A44" s="11"/>
      <c r="B44" s="2"/>
      <c r="C44" s="2"/>
      <c r="D44" s="2"/>
      <c r="E44" s="2"/>
      <c r="F44" s="2"/>
      <c r="G44" s="2"/>
      <c r="I44" s="41"/>
    </row>
    <row r="45" spans="1:9">
      <c r="A45" s="11"/>
      <c r="B45" s="2"/>
      <c r="C45" s="2"/>
      <c r="D45" s="2"/>
      <c r="E45" s="2"/>
      <c r="F45" s="2"/>
      <c r="G45" s="2"/>
      <c r="I45" s="41"/>
    </row>
    <row r="46" spans="1:9">
      <c r="A46" s="11"/>
      <c r="B46" s="2"/>
      <c r="C46" s="2"/>
      <c r="D46" s="2"/>
      <c r="E46" s="2"/>
      <c r="F46" s="2"/>
      <c r="G46" s="2"/>
      <c r="I46" s="41"/>
    </row>
    <row r="47" spans="1:9">
      <c r="A47" s="22" t="s">
        <v>0</v>
      </c>
      <c r="B47" s="15">
        <f>SUM(B21:B46)</f>
        <v>0</v>
      </c>
      <c r="C47" s="15">
        <f t="shared" ref="C47:G47" si="0">SUM(C21:C46)</f>
        <v>0</v>
      </c>
      <c r="D47" s="15">
        <f t="shared" si="0"/>
        <v>0</v>
      </c>
      <c r="E47" s="15">
        <f t="shared" si="0"/>
        <v>0</v>
      </c>
      <c r="F47" s="15">
        <f t="shared" si="0"/>
        <v>0</v>
      </c>
      <c r="G47" s="15">
        <f t="shared" si="0"/>
        <v>0</v>
      </c>
    </row>
    <row r="48" spans="1:9">
      <c r="D48" s="41"/>
      <c r="E48" s="41"/>
      <c r="F48" s="41"/>
      <c r="G48" s="41"/>
      <c r="H48" s="36"/>
    </row>
    <row r="49" spans="4:8">
      <c r="D49" s="41"/>
      <c r="E49" s="41"/>
      <c r="F49" s="41"/>
      <c r="G49" s="41"/>
      <c r="H49" s="36"/>
    </row>
    <row r="50" spans="4:8">
      <c r="D50" s="41"/>
      <c r="E50" s="41"/>
      <c r="F50" s="41"/>
      <c r="G50" s="41"/>
      <c r="H50" s="36"/>
    </row>
    <row r="51" spans="4:8">
      <c r="H51" s="36"/>
    </row>
    <row r="52" spans="4:8">
      <c r="H52" s="36"/>
    </row>
    <row r="53" spans="4:8">
      <c r="H53" s="36"/>
    </row>
    <row r="54" spans="4:8">
      <c r="H54" s="36"/>
    </row>
    <row r="55" spans="4:8">
      <c r="H55" s="36"/>
    </row>
    <row r="56" spans="4:8">
      <c r="H56" s="36"/>
    </row>
    <row r="57" spans="4:8">
      <c r="H57" s="36"/>
    </row>
    <row r="58" spans="4:8">
      <c r="H58" s="36"/>
    </row>
    <row r="59" spans="4:8">
      <c r="H59" s="36"/>
    </row>
    <row r="60" spans="4:8">
      <c r="H60" s="36"/>
    </row>
  </sheetData>
  <sheetProtection password="F1BD" sheet="1" objects="1" scenarios="1" insertRows="0"/>
  <mergeCells count="1">
    <mergeCell ref="F7:G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Electricité Page 1</vt:lpstr>
      <vt:lpstr>Electricité Page 2</vt:lpstr>
      <vt:lpstr>Gaz Page 1</vt:lpstr>
      <vt:lpstr>Gaz Page 2</vt:lpstr>
      <vt:lpstr>Feuil3</vt:lpstr>
      <vt:lpstr>'Electricité Page 1'!Zone_d_impression</vt:lpstr>
      <vt:lpstr>'Electricité Page 2'!Zone_d_impression</vt:lpstr>
      <vt:lpstr>'Gaz Page 1'!Zone_d_impression</vt:lpstr>
      <vt:lpstr>'Gaz Page 2'!Zone_d_impression</vt:lpstr>
    </vt:vector>
  </TitlesOfParts>
  <Company>M.R.W.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DEMULIER/ROLAND</dc:creator>
  <cp:lastModifiedBy>118524</cp:lastModifiedBy>
  <cp:lastPrinted>2018-06-07T08:52:28Z</cp:lastPrinted>
  <dcterms:created xsi:type="dcterms:W3CDTF">2009-08-18T12:59:57Z</dcterms:created>
  <dcterms:modified xsi:type="dcterms:W3CDTF">2018-10-26T06:18:21Z</dcterms:modified>
</cp:coreProperties>
</file>