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walloniegov.sharepoint.com/sites/AGWDurabilitetRET-MiseenOeuvre/Documents partages/AGW RET/3. Délivrables/Site internet/Documents à joindre/"/>
    </mc:Choice>
  </mc:AlternateContent>
  <xr:revisionPtr revIDLastSave="2" documentId="13_ncr:1_{770FB0D4-A387-4812-A8B5-D1BA659A910A}" xr6:coauthVersionLast="47" xr6:coauthVersionMax="47" xr10:uidLastSave="{6953E44E-F1C3-4E21-8E85-E0E604AB0FA3}"/>
  <bookViews>
    <workbookView xWindow="32490" yWindow="4560" windowWidth="17280" windowHeight="8970" firstSheet="4" activeTab="7" xr2:uid="{00000000-000D-0000-FFFF-FFFF00000000}"/>
  </bookViews>
  <sheets>
    <sheet name="Contact" sheetId="21" r:id="rId1"/>
    <sheet name="HeatDetail_Res_FROM 1-7-2022" sheetId="29" r:id="rId2"/>
    <sheet name="HeatDetail_Pro_BEFORE 1-8-2022" sheetId="30" r:id="rId3"/>
    <sheet name="HeatDetail_Pro_FROM 1-8-2022" sheetId="31" r:id="rId4"/>
    <sheet name="Heat Som(me)" sheetId="18" r:id="rId5"/>
    <sheet name="Synthese Heat" sheetId="19" r:id="rId6"/>
    <sheet name="Classic&amp;BIM-Claim" sheetId="26" r:id="rId7"/>
    <sheet name="Claim categories-Classic&amp;BIM" sheetId="27" r:id="rId8"/>
    <sheet name="abréviations afkortingen"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26" l="1"/>
  <c r="D26" i="26"/>
  <c r="D25" i="26"/>
  <c r="B19" i="26"/>
  <c r="D13" i="26"/>
  <c r="D12" i="26"/>
  <c r="D11" i="26"/>
  <c r="B5" i="26"/>
  <c r="E14" i="19" l="1"/>
  <c r="D14" i="19"/>
  <c r="C14" i="19"/>
  <c r="B14" i="19"/>
  <c r="T5" i="19" l="1"/>
  <c r="S5" i="19"/>
  <c r="R10" i="19"/>
  <c r="Q10" i="19"/>
  <c r="P5" i="19"/>
  <c r="O5" i="19"/>
  <c r="N5" i="19"/>
  <c r="M5" i="19"/>
  <c r="L5" i="19"/>
  <c r="H10" i="19"/>
  <c r="G5" i="19"/>
  <c r="B10" i="19"/>
  <c r="B9" i="19"/>
  <c r="B8" i="19"/>
  <c r="B7" i="19"/>
  <c r="B6" i="19"/>
  <c r="B5" i="19"/>
  <c r="F22" i="26" l="1"/>
  <c r="C22" i="26"/>
  <c r="E23" i="19" l="1"/>
  <c r="C23" i="19"/>
  <c r="B23" i="19" s="1"/>
  <c r="D23" i="19"/>
  <c r="C27" i="19"/>
  <c r="B27" i="19"/>
  <c r="P10" i="19"/>
  <c r="P9" i="19"/>
  <c r="P8" i="19"/>
  <c r="P7" i="19"/>
  <c r="P6" i="19"/>
  <c r="O10" i="19"/>
  <c r="O9" i="19"/>
  <c r="O8" i="19"/>
  <c r="O7" i="19"/>
  <c r="O6" i="19"/>
  <c r="N10" i="19"/>
  <c r="N9" i="19"/>
  <c r="N8" i="19"/>
  <c r="N7" i="19"/>
  <c r="N6" i="19"/>
  <c r="L10" i="19"/>
  <c r="K10" i="19"/>
  <c r="J10" i="19"/>
  <c r="I10" i="19"/>
  <c r="H9" i="19"/>
  <c r="H8" i="19"/>
  <c r="H7" i="19"/>
  <c r="H6" i="19"/>
  <c r="H5" i="19"/>
  <c r="G10" i="19"/>
  <c r="E10" i="19"/>
  <c r="D10" i="19"/>
  <c r="C10" i="19"/>
  <c r="B21" i="19"/>
  <c r="B20" i="19"/>
  <c r="M10" i="19" l="1"/>
  <c r="E27" i="19"/>
  <c r="D27" i="19"/>
  <c r="B26" i="19"/>
  <c r="B25" i="19"/>
  <c r="B24" i="19"/>
  <c r="B22" i="19"/>
  <c r="B19" i="19"/>
  <c r="C13" i="19" l="1"/>
  <c r="F10" i="19"/>
  <c r="AF4" i="31" l="1"/>
  <c r="AA4" i="31"/>
  <c r="Y4" i="31"/>
  <c r="AH4" i="31" s="1"/>
  <c r="AJ4" i="31" s="1"/>
  <c r="AI4" i="31" s="1"/>
  <c r="V4" i="31"/>
  <c r="AF4" i="30"/>
  <c r="AA4" i="30"/>
  <c r="Y4" i="30"/>
  <c r="V4" i="30"/>
  <c r="AH4" i="30" l="1"/>
  <c r="AG4" i="30" s="1"/>
  <c r="T6" i="19"/>
  <c r="S6" i="19"/>
  <c r="T7" i="19"/>
  <c r="S7" i="19"/>
  <c r="T8" i="19"/>
  <c r="S8" i="19"/>
  <c r="S9" i="19"/>
  <c r="T9" i="19"/>
  <c r="AG4" i="31"/>
  <c r="AJ4" i="30"/>
  <c r="AI4" i="30" s="1"/>
  <c r="AF4" i="29"/>
  <c r="AA4" i="29"/>
  <c r="Y4" i="29"/>
  <c r="V4" i="29"/>
  <c r="L9" i="19"/>
  <c r="G7" i="19"/>
  <c r="AH4" i="29" l="1"/>
  <c r="M8" i="19"/>
  <c r="M9" i="19"/>
  <c r="AJ4" i="29"/>
  <c r="AI4" i="29" s="1"/>
  <c r="AG4" i="29"/>
  <c r="L7" i="19"/>
  <c r="L6" i="19"/>
  <c r="M7" i="19"/>
  <c r="M6" i="19"/>
  <c r="G6" i="19"/>
  <c r="L8" i="19"/>
  <c r="G8" i="19"/>
  <c r="G9" i="19"/>
  <c r="S10" i="19" l="1"/>
  <c r="T10" i="19"/>
  <c r="B1" i="19" l="1"/>
  <c r="V4" i="18" l="1"/>
  <c r="U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Dubois, Frédéric</author>
  </authors>
  <commentList>
    <comment ref="AG3" authorId="0" shapeId="0" xr:uid="{81C5B27F-856C-41BA-AEB0-0FF7A502D051}">
      <text>
        <r>
          <rPr>
            <b/>
            <sz val="8"/>
            <color indexed="81"/>
            <rFont val="Tahoma"/>
            <family val="2"/>
          </rPr>
          <t xml:space="preserve"> Dubois, Frédéric:</t>
        </r>
        <r>
          <rPr>
            <sz val="8"/>
            <color indexed="81"/>
            <rFont val="Tahoma"/>
            <family val="2"/>
          </rPr>
          <t xml:space="preserve">
Obtenu en divisant le total par le volume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Dubois, Frédéric</author>
  </authors>
  <commentList>
    <comment ref="AG3" authorId="0" shapeId="0" xr:uid="{7F6E064F-A8EB-4248-9DA6-495BB7E3CDE6}">
      <text>
        <r>
          <rPr>
            <b/>
            <sz val="8"/>
            <color indexed="81"/>
            <rFont val="Tahoma"/>
            <family val="2"/>
          </rPr>
          <t xml:space="preserve"> Dubois, Frédéric:</t>
        </r>
        <r>
          <rPr>
            <sz val="8"/>
            <color indexed="81"/>
            <rFont val="Tahoma"/>
            <family val="2"/>
          </rPr>
          <t xml:space="preserve">
Obtenu en divisant le total par le volume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Dubois, Frédéric</author>
  </authors>
  <commentList>
    <comment ref="AG3" authorId="0" shapeId="0" xr:uid="{1CB2F315-0406-4C51-8D80-EF123F3973E1}">
      <text>
        <r>
          <rPr>
            <b/>
            <sz val="8"/>
            <color indexed="81"/>
            <rFont val="Tahoma"/>
            <family val="2"/>
          </rPr>
          <t xml:space="preserve"> Dubois, Frédéric:</t>
        </r>
        <r>
          <rPr>
            <sz val="8"/>
            <color indexed="81"/>
            <rFont val="Tahoma"/>
            <family val="2"/>
          </rPr>
          <t xml:space="preserve">
Obtenu en divisant le total par le volume
</t>
        </r>
      </text>
    </comment>
  </commentList>
</comments>
</file>

<file path=xl/sharedStrings.xml><?xml version="1.0" encoding="utf-8"?>
<sst xmlns="http://schemas.openxmlformats.org/spreadsheetml/2006/main" count="387" uniqueCount="198">
  <si>
    <t>EAN</t>
  </si>
  <si>
    <t>c€/kWh</t>
  </si>
  <si>
    <t>Total</t>
  </si>
  <si>
    <t>T1</t>
  </si>
  <si>
    <t>T2</t>
  </si>
  <si>
    <t>VL</t>
  </si>
  <si>
    <t>WAL</t>
  </si>
  <si>
    <t>Consommation facturée / Aangerekend verbruik</t>
  </si>
  <si>
    <t>Numéro de client / Klantnummer</t>
  </si>
  <si>
    <t>Date de la facture / Datum factuur</t>
  </si>
  <si>
    <t>Client / Klant</t>
  </si>
  <si>
    <t>Nom / Naam</t>
  </si>
  <si>
    <t>Prénom / Voornaam</t>
  </si>
  <si>
    <t>Rue / Straat</t>
  </si>
  <si>
    <t>Numéro / Nummer</t>
  </si>
  <si>
    <t>Boîte / Bus</t>
  </si>
  <si>
    <t>Code postal / Postcode</t>
  </si>
  <si>
    <t>Commune / Gemeente</t>
  </si>
  <si>
    <t>Région / Gewest</t>
  </si>
  <si>
    <t>GRD / DNB</t>
  </si>
  <si>
    <t>Date début / Startdatum</t>
  </si>
  <si>
    <t># jours / dagen</t>
  </si>
  <si>
    <t>kWh (tota(a)l)</t>
  </si>
  <si>
    <t>Tari(e)f</t>
  </si>
  <si>
    <t>Tota(a)l (€)</t>
  </si>
  <si>
    <t>Tota(a)l norma(a)l (I+II+III)</t>
  </si>
  <si>
    <t>Différence / Saldo</t>
  </si>
  <si>
    <t>Adresse de consommation / Adres verbruik</t>
  </si>
  <si>
    <t>Collecti(e)f</t>
  </si>
  <si>
    <t>Autres/Andere (préciser/preciseren)</t>
  </si>
  <si>
    <t>Date de fin / Einddatum</t>
  </si>
  <si>
    <t>Fixe/ Vast (€)</t>
  </si>
  <si>
    <t>Comptage / Metering (€)</t>
  </si>
  <si>
    <t>créance moyenne / gemiddelde schuldvordering (€/MWh)</t>
  </si>
  <si>
    <t>Fixe (acheminement) / Vast (overbrenging) (€)</t>
  </si>
  <si>
    <t>Autres / andere (préciser / preciseren)</t>
  </si>
  <si>
    <t>Composante énergie de référence / Referentie energiecomponent (I)</t>
  </si>
  <si>
    <t>T3</t>
  </si>
  <si>
    <t>Tarif normal / Normaal tarief</t>
  </si>
  <si>
    <t>Tarif social / Sociaal tarief (energie &amp; grid)</t>
  </si>
  <si>
    <t>Tota(a)l</t>
  </si>
  <si>
    <t>Numéro de facture / Factuurnummer</t>
  </si>
  <si>
    <t>Informations statistiques sur les clients gaz / Statistische informatie ivm de gasklanten</t>
  </si>
  <si>
    <t>Transport (II)</t>
  </si>
  <si>
    <t>Distribution / Distributie (III)</t>
  </si>
  <si>
    <t>€</t>
  </si>
  <si>
    <t>Tota(a)l socia(a)l</t>
  </si>
  <si>
    <t>Tota(a)l norma(a)l</t>
  </si>
  <si>
    <t>dont résidentiels / waarvan residentiële</t>
  </si>
  <si>
    <t>dont professionnels / waarvan professionele</t>
  </si>
  <si>
    <t># clients protégés fédéraux / beschermde federale klanten (I)</t>
  </si>
  <si>
    <t># points de connexion / aantal aansluitpunten (IV)</t>
  </si>
  <si>
    <t>Proportion / Verhouding (%) I/IV</t>
  </si>
  <si>
    <t>* Ces clients ne font pas partie de la créance fédérale, l'information est juste fournie à des fins statistiques / Deze klanten horen niet bij de federale vordering, de informatie wordt enkel geleverd voor statistische doeleinden</t>
  </si>
  <si>
    <t># clients X / niet beschermde gedropte klanten*  (uniquement GRD / enkel DNB's) (III)</t>
  </si>
  <si>
    <t># clients protégés regionaux / beschermde regionale klanten* (uniquement GRD / enkel DNB's) (II)</t>
  </si>
  <si>
    <t>FR</t>
  </si>
  <si>
    <t>NL</t>
  </si>
  <si>
    <t>OSP-ODV</t>
  </si>
  <si>
    <t>Openbare dienstverlening</t>
  </si>
  <si>
    <t>Droit OSP BRU Bijdrage ODV (€)</t>
  </si>
  <si>
    <t>BRU</t>
  </si>
  <si>
    <t>Vlaanderen</t>
  </si>
  <si>
    <t>Flandre</t>
  </si>
  <si>
    <t>Wallonie</t>
  </si>
  <si>
    <t>Wallonië</t>
  </si>
  <si>
    <t>Bruxelles</t>
  </si>
  <si>
    <t>Brussel</t>
  </si>
  <si>
    <t>Obligation de service public</t>
  </si>
  <si>
    <t>entre 0 et 5 MWh/an</t>
  </si>
  <si>
    <t>entre 5 et 150 MWh/an</t>
  </si>
  <si>
    <t>tussen 0 en 5 MWh/jaar</t>
  </si>
  <si>
    <t>tussen 5 en 150 MWh/jaar</t>
  </si>
  <si>
    <t>entre 150 et 1.000 MWh/an</t>
  </si>
  <si>
    <t>tussen 150 en 1.000 MWh/jaar</t>
  </si>
  <si>
    <t>Name company</t>
  </si>
  <si>
    <t>Address</t>
  </si>
  <si>
    <t>Contact</t>
  </si>
  <si>
    <t>Tel</t>
  </si>
  <si>
    <t>e-mail</t>
  </si>
  <si>
    <t xml:space="preserve">To be send back to </t>
  </si>
  <si>
    <t>CREG</t>
  </si>
  <si>
    <t>Nijverheidsstraat 26-38 Rue de l'Industrie</t>
  </si>
  <si>
    <t>1040 Brussels</t>
  </si>
  <si>
    <t>Belgium</t>
  </si>
  <si>
    <t>Deadline</t>
  </si>
  <si>
    <t>GDPR</t>
  </si>
  <si>
    <t>https://www.creg.be/en/privacy-policy</t>
  </si>
  <si>
    <t>Direction Prix &amp; Comptes / Directie Prizen &amp; Rekeningen</t>
  </si>
  <si>
    <t>créance moyenne / gemiddelde schuldvordering (€/client)</t>
  </si>
  <si>
    <t># clients</t>
  </si>
  <si>
    <t>volume moyen / gemiddeld volume (kWh/client)</t>
  </si>
  <si>
    <t>Montant TVAC 21 %</t>
  </si>
  <si>
    <t># clients de la créance</t>
  </si>
  <si>
    <t>Montant moyen (€/client)</t>
  </si>
  <si>
    <t>Autres (préciser)</t>
  </si>
  <si>
    <t>Créance  HTVA (€)</t>
  </si>
  <si>
    <t># klanten van de vordering</t>
  </si>
  <si>
    <t>Gemiddeld bedrag (€/klant)</t>
  </si>
  <si>
    <t>Andere (preciseren)</t>
  </si>
  <si>
    <t>Totaal</t>
  </si>
  <si>
    <t>Remarques</t>
  </si>
  <si>
    <t>S'il n'y pas de catégorie "Autres", supprimer la ligne. Si oui, veuillez préciser.</t>
  </si>
  <si>
    <t>Als er geen categories "Andere" is, lijn schrappen. Zo ja, gelieve dit te preciseren.</t>
  </si>
  <si>
    <t>soctar@creg.be</t>
  </si>
  <si>
    <t>donc clients classiques / waarvan klassieke klanten</t>
  </si>
  <si>
    <t>dont clients BIM / waarvan BVT-klanten</t>
  </si>
  <si>
    <t>BIM / BVT</t>
  </si>
  <si>
    <t>Bénéficiaire Intervention Majorée</t>
  </si>
  <si>
    <t>Begunstigde Verhoogde Tegemoetkoming</t>
  </si>
  <si>
    <t>Chauffage collectif (T2 à T6)</t>
  </si>
  <si>
    <t>Collectieve verwarming (T2 t.e.m. T6)</t>
  </si>
  <si>
    <t>Tel +32 2 289 76 51 / Tel +32 2 289 76 40</t>
  </si>
  <si>
    <t># clients existants / bestaande klanten BEL 31/12/2022</t>
  </si>
  <si>
    <t># clients existants / bestaande klanten WAL 31/12/2022</t>
  </si>
  <si>
    <t>Total 2022</t>
  </si>
  <si>
    <t>Montant TVAC 6 %</t>
  </si>
  <si>
    <t>Totaal 2022</t>
  </si>
  <si>
    <t>Volume (MWh)</t>
  </si>
  <si>
    <t>Créance moyenne - gemiddelde vordering (€/MWh)</t>
  </si>
  <si>
    <t>Tarif social / sociaal tarief (€)</t>
  </si>
  <si>
    <t>Tarif normal / normal tarief (€)</t>
  </si>
  <si>
    <t>Avant / Vóór 01/08/2022 (TVAC BTW incl. 21 %)</t>
  </si>
  <si>
    <t>Apd / Vanaf 01/08/2022 (TVAC BTW incl. 6%)</t>
  </si>
  <si>
    <t>tarif normal moyen / gemiddeld normaal tarief (€/MWh)</t>
  </si>
  <si>
    <t>tarif social moyen / gemideld sociaal tarief (€/MWh)</t>
  </si>
  <si>
    <t>Tarifs moyens / gemiddelde tarieven (€/MWh)</t>
  </si>
  <si>
    <t>Avant le 1/8/2022</t>
  </si>
  <si>
    <t>A partir du 1/8/2022</t>
  </si>
  <si>
    <t>Vóór 1/8/2022</t>
  </si>
  <si>
    <t>Vanaf 1/8/2022</t>
  </si>
  <si>
    <t>Résidentiel</t>
  </si>
  <si>
    <t>Residentiële</t>
  </si>
  <si>
    <t>The personal data collected will be used by the CREG for its mission of supervising and monitoring the implementation of the Royal Decree of June 6th 2022. More information about the processing of your personal data can be found in our Privacy Policy, see link below</t>
  </si>
  <si>
    <t>T1 (0-5 MWh/an) - client "cuisine-eau chaude"</t>
  </si>
  <si>
    <t>T2 (5-150 MWh/an) - client "chauffage"</t>
  </si>
  <si>
    <t xml:space="preserve">T3 (150-1000 MWh/an) - client "chauffage" </t>
  </si>
  <si>
    <t>Chaleur/Warmte</t>
  </si>
  <si>
    <t>Apd / Vanaf 01/07/2022 (res)</t>
  </si>
  <si>
    <t># clients existants / bestaande klanten VL 31/12/2022</t>
  </si>
  <si>
    <t># clients existants / bestaande klanten BRU 31/12/2022</t>
  </si>
  <si>
    <t>Avant / Vóór 01/08/2022 (pro)</t>
  </si>
  <si>
    <t>Apd / Vanaf 01/08/2022 (pro)</t>
  </si>
  <si>
    <t>T1 (0-5 MWh)</t>
  </si>
  <si>
    <t>T2 (5-150 MWh)</t>
  </si>
  <si>
    <t>T3 (150 MWh-1.000 MWh)</t>
  </si>
  <si>
    <t>Chauffage collecti(eve)(f) verwarming</t>
  </si>
  <si>
    <t>Résidentiel + professionnel</t>
  </si>
  <si>
    <t>Residentiële + professioneel</t>
  </si>
  <si>
    <t>T1 (0-5 MWh/jaar) - klant "keuken - warm water"</t>
  </si>
  <si>
    <t>T2 (5-150 MWh/jaar) - klant "verwarming"</t>
  </si>
  <si>
    <t>T3 (150-1000 MWh/jaar) - klant "verwarming"</t>
  </si>
  <si>
    <t>Synthèse de la créance chaleur / Synthese schuldvordering warmte</t>
  </si>
  <si>
    <t>a</t>
  </si>
  <si>
    <t>b</t>
  </si>
  <si>
    <t>c</t>
  </si>
  <si>
    <t>Vanaf 1/7/2022</t>
  </si>
  <si>
    <t>A partir du 1/7/2022</t>
  </si>
  <si>
    <t>Type client (Classic / BIM)</t>
  </si>
  <si>
    <t>Classic</t>
  </si>
  <si>
    <t>BIM</t>
  </si>
  <si>
    <t>Chaleur "Classique &amp; BIM"</t>
  </si>
  <si>
    <t>Warmte "Klassiek &amp; BVT"</t>
  </si>
  <si>
    <t>Vordering btw. excl. (€)</t>
  </si>
  <si>
    <t>Claims ST 2022 - Classic &amp; BIM</t>
  </si>
  <si>
    <t>…</t>
  </si>
  <si>
    <t>Calibre compteur  / Kaliber meter (BRU only)*</t>
  </si>
  <si>
    <t>G4/G6 &gt; 5MWh</t>
  </si>
  <si>
    <t>G4/G6 &lt; = 5MWh</t>
  </si>
  <si>
    <t>*Cf. https://www.sibelga.be/fr/raccordements-compteurs/tarifs/tarifs-utilisation-du-reseau/contribution-obligations-de-service-public-osp</t>
  </si>
  <si>
    <r>
      <t xml:space="preserve">Categorie </t>
    </r>
    <r>
      <rPr>
        <b/>
        <sz val="9"/>
        <color theme="6"/>
        <rFont val="Calibri"/>
        <family val="2"/>
        <scheme val="minor"/>
      </rPr>
      <t>Classic &amp; BIM</t>
    </r>
  </si>
  <si>
    <t>créance HTVA / schuldvordering excl btw (€)</t>
  </si>
  <si>
    <t>créance TVAC / schuldvordering incl btw (€)</t>
  </si>
  <si>
    <t>Bedrag btw incl. 21%</t>
  </si>
  <si>
    <t>Bedrag btw incl. 6%</t>
  </si>
  <si>
    <t>Montant TVAC 6 % "classique"</t>
  </si>
  <si>
    <t>Montant TVAC 6 % "BIM"</t>
  </si>
  <si>
    <t>Bedrag btw incl. 6%  "klassiek"</t>
  </si>
  <si>
    <t>Bedrag btw incl. 6%  "BVT"</t>
  </si>
  <si>
    <t>Montant TVAC 6% "classique + BIM"</t>
  </si>
  <si>
    <t>Bedrag btw incl. 6%  "klassiek + BVT"</t>
  </si>
  <si>
    <t>Professionnel (classique)</t>
  </si>
  <si>
    <t>Professioneel (klassiek)</t>
  </si>
  <si>
    <t>Montant TVAC "classique"</t>
  </si>
  <si>
    <t>Montant TVAC "BIM"</t>
  </si>
  <si>
    <t>Montant TVAC "classique &amp; BIM"</t>
  </si>
  <si>
    <t>d</t>
  </si>
  <si>
    <t>e</t>
  </si>
  <si>
    <t>g=f+b</t>
  </si>
  <si>
    <t>f=a+d+e</t>
  </si>
  <si>
    <t>Bedrag btw incl. "klassiek"</t>
  </si>
  <si>
    <t>Bedrag btw incl. "BVT"</t>
  </si>
  <si>
    <t>Bedrag btw incl. "klassiek &amp; BVT"</t>
  </si>
  <si>
    <t>Classique</t>
  </si>
  <si>
    <t>Catégorie (chaleur)</t>
  </si>
  <si>
    <t>Klassiek</t>
  </si>
  <si>
    <t>Categorie (warmte)</t>
  </si>
  <si>
    <t>BVT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</si>
</sst>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b/>
      <sz val="18"/>
      <color theme="3"/>
      <name val="Cambria"/>
      <family val="2"/>
      <scheme val="maj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name val="Calibri"/>
      <family val="2"/>
      <scheme val="minor"/>
    </font>
    <font>
      <b/>
      <sz val="11"/>
      <color theme="1"/>
      <name val="Calibri"/>
      <family val="2"/>
      <scheme val="minor"/>
    </font>
    <font>
      <sz val="10"/>
      <color theme="1"/>
      <name val="Calibri"/>
      <family val="2"/>
      <scheme val="minor"/>
    </font>
    <font>
      <sz val="8"/>
      <color indexed="81"/>
      <name val="Tahoma"/>
      <family val="2"/>
    </font>
    <font>
      <b/>
      <sz val="8"/>
      <color indexed="81"/>
      <name val="Tahoma"/>
      <family val="2"/>
    </font>
    <font>
      <sz val="11"/>
      <color theme="1"/>
      <name val="Calibri"/>
      <family val="2"/>
      <scheme val="minor"/>
    </font>
    <font>
      <b/>
      <sz val="10"/>
      <color theme="1"/>
      <name val="Calibri"/>
      <family val="2"/>
      <scheme val="minor"/>
    </font>
    <font>
      <sz val="11"/>
      <color theme="4"/>
      <name val="Calibri"/>
      <family val="2"/>
      <scheme val="minor"/>
    </font>
    <font>
      <b/>
      <sz val="10"/>
      <name val="Calibri"/>
      <family val="2"/>
      <scheme val="minor"/>
    </font>
    <font>
      <b/>
      <sz val="11"/>
      <color theme="4"/>
      <name val="Calibri"/>
      <family val="2"/>
      <scheme val="minor"/>
    </font>
    <font>
      <sz val="9"/>
      <name val="Calibri"/>
      <family val="2"/>
      <scheme val="minor"/>
    </font>
    <font>
      <sz val="10"/>
      <name val="Calibri"/>
      <family val="2"/>
      <scheme val="minor"/>
    </font>
    <font>
      <b/>
      <sz val="12"/>
      <name val="Calibri"/>
      <family val="2"/>
      <scheme val="minor"/>
    </font>
    <font>
      <u/>
      <sz val="11"/>
      <color theme="10"/>
      <name val="Calibri"/>
      <family val="2"/>
      <scheme val="minor"/>
    </font>
    <font>
      <b/>
      <sz val="11"/>
      <color theme="8"/>
      <name val="Calibri"/>
      <family val="2"/>
      <scheme val="minor"/>
    </font>
    <font>
      <sz val="10"/>
      <color theme="8"/>
      <name val="Calibri"/>
      <family val="2"/>
      <scheme val="minor"/>
    </font>
    <font>
      <sz val="11"/>
      <color theme="8"/>
      <name val="Calibri"/>
      <family val="2"/>
      <scheme val="minor"/>
    </font>
    <font>
      <b/>
      <sz val="11"/>
      <color indexed="49"/>
      <name val="Calibri"/>
      <family val="2"/>
      <scheme val="minor"/>
    </font>
    <font>
      <b/>
      <sz val="14"/>
      <color theme="8"/>
      <name val="Calibri"/>
      <family val="2"/>
      <scheme val="minor"/>
    </font>
    <font>
      <b/>
      <sz val="8"/>
      <color theme="1"/>
      <name val="Calibri"/>
      <family val="2"/>
      <scheme val="minor"/>
    </font>
    <font>
      <sz val="8"/>
      <color theme="1"/>
      <name val="Calibri"/>
      <family val="2"/>
      <scheme val="minor"/>
    </font>
    <font>
      <sz val="8"/>
      <name val="Calibri"/>
      <family val="2"/>
      <scheme val="minor"/>
    </font>
    <font>
      <b/>
      <sz val="10"/>
      <color theme="0" tint="-0.499984740745262"/>
      <name val="Calibri"/>
      <family val="2"/>
      <scheme val="minor"/>
    </font>
    <font>
      <sz val="11"/>
      <color theme="0" tint="-0.499984740745262"/>
      <name val="Calibri"/>
      <family val="2"/>
      <scheme val="minor"/>
    </font>
    <font>
      <b/>
      <i/>
      <sz val="9"/>
      <color theme="0" tint="-0.499984740745262"/>
      <name val="Calibri"/>
      <family val="2"/>
      <scheme val="minor"/>
    </font>
    <font>
      <u/>
      <sz val="10"/>
      <color rgb="FFFF0000"/>
      <name val="Calibri"/>
      <family val="2"/>
      <scheme val="minor"/>
    </font>
    <font>
      <sz val="10"/>
      <color rgb="FFFF0000"/>
      <name val="Calibri"/>
      <family val="2"/>
      <scheme val="minor"/>
    </font>
    <font>
      <b/>
      <i/>
      <sz val="9"/>
      <name val="Calibri"/>
      <family val="2"/>
      <scheme val="minor"/>
    </font>
    <font>
      <b/>
      <sz val="8"/>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tint="-0.499984740745262"/>
      <name val="Calibri"/>
      <family val="2"/>
      <scheme val="minor"/>
    </font>
    <font>
      <sz val="10"/>
      <color theme="3" tint="-0.24994659260841701"/>
      <name val="Calibri"/>
      <family val="2"/>
      <scheme val="minor"/>
    </font>
    <font>
      <b/>
      <sz val="10"/>
      <color theme="3" tint="-0.24994659260841701"/>
      <name val="Calibri"/>
      <family val="2"/>
      <scheme val="minor"/>
    </font>
    <font>
      <sz val="11"/>
      <color theme="3" tint="-0.24994659260841701"/>
      <name val="Calibri"/>
      <family val="2"/>
      <scheme val="minor"/>
    </font>
    <font>
      <i/>
      <sz val="11"/>
      <color theme="0" tint="-0.499984740745262"/>
      <name val="Calibri"/>
      <family val="2"/>
      <scheme val="minor"/>
    </font>
    <font>
      <i/>
      <sz val="11"/>
      <color theme="1"/>
      <name val="Calibri"/>
      <family val="2"/>
      <scheme val="minor"/>
    </font>
    <font>
      <b/>
      <sz val="11"/>
      <color theme="6"/>
      <name val="Calibri"/>
      <family val="2"/>
      <scheme val="minor"/>
    </font>
    <font>
      <sz val="10"/>
      <color theme="6"/>
      <name val="Calibri"/>
      <family val="2"/>
      <scheme val="minor"/>
    </font>
    <font>
      <b/>
      <sz val="10"/>
      <color theme="6"/>
      <name val="Calibri"/>
      <family val="2"/>
      <scheme val="minor"/>
    </font>
    <font>
      <b/>
      <sz val="9"/>
      <color theme="6"/>
      <name val="Calibri"/>
      <family val="2"/>
      <scheme val="minor"/>
    </font>
    <font>
      <sz val="9"/>
      <color theme="6"/>
      <name val="Calibri"/>
      <family val="2"/>
      <scheme val="minor"/>
    </font>
    <font>
      <b/>
      <i/>
      <sz val="11"/>
      <color theme="1"/>
      <name val="Calibri"/>
      <family val="2"/>
      <scheme val="minor"/>
    </font>
    <font>
      <b/>
      <sz val="11"/>
      <color theme="6" tint="-0.499984740745262"/>
      <name val="Calibri"/>
      <family val="2"/>
      <scheme val="minor"/>
    </font>
    <font>
      <sz val="11"/>
      <color theme="2"/>
      <name val="Calibri"/>
      <family val="2"/>
      <scheme val="minor"/>
    </font>
    <font>
      <sz val="11"/>
      <color theme="6"/>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45">
    <xf numFmtId="0" fontId="0" fillId="0" borderId="0"/>
    <xf numFmtId="0" fontId="1" fillId="0" borderId="0" applyNumberFormat="0" applyFill="0" applyBorder="0" applyAlignment="0" applyProtection="0"/>
    <xf numFmtId="0" fontId="2"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2"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3" fillId="0" borderId="0"/>
    <xf numFmtId="0" fontId="31" fillId="0" borderId="0" applyNumberFormat="0" applyFill="0" applyBorder="0" applyAlignment="0" applyProtection="0"/>
  </cellStyleXfs>
  <cellXfs count="197">
    <xf numFmtId="0" fontId="0" fillId="0" borderId="0" xfId="0"/>
    <xf numFmtId="0" fontId="19" fillId="0" borderId="0" xfId="0" applyFont="1"/>
    <xf numFmtId="0" fontId="18" fillId="0" borderId="0" xfId="0" applyFont="1" applyAlignment="1">
      <alignment horizontal="center" vertical="center"/>
    </xf>
    <xf numFmtId="0" fontId="18" fillId="0" borderId="16" xfId="0" applyFont="1" applyBorder="1" applyAlignment="1">
      <alignment horizontal="center" vertical="center" wrapText="1"/>
    </xf>
    <xf numFmtId="0" fontId="20" fillId="0" borderId="0" xfId="0" applyFont="1"/>
    <xf numFmtId="0" fontId="24" fillId="0" borderId="10" xfId="0" applyFont="1" applyBorder="1" applyAlignment="1">
      <alignment horizontal="center" vertical="center" wrapText="1"/>
    </xf>
    <xf numFmtId="0" fontId="24" fillId="0" borderId="35" xfId="0" applyFont="1" applyBorder="1" applyAlignment="1">
      <alignment horizontal="left" vertical="center" wrapText="1"/>
    </xf>
    <xf numFmtId="0" fontId="24" fillId="0" borderId="0" xfId="0" applyFont="1" applyAlignment="1">
      <alignment horizontal="left" vertical="center" wrapText="1"/>
    </xf>
    <xf numFmtId="0" fontId="19" fillId="0" borderId="0" xfId="0" applyFont="1" applyAlignment="1">
      <alignment horizontal="center"/>
    </xf>
    <xf numFmtId="3" fontId="28" fillId="0" borderId="10" xfId="0" applyNumberFormat="1" applyFont="1" applyBorder="1" applyAlignment="1">
      <alignment horizontal="center" vertical="center"/>
    </xf>
    <xf numFmtId="49" fontId="29" fillId="0" borderId="18" xfId="2" applyNumberFormat="1" applyFont="1" applyBorder="1" applyAlignment="1">
      <alignment horizontal="center" vertical="center" wrapText="1"/>
    </xf>
    <xf numFmtId="0" fontId="29" fillId="0" borderId="18" xfId="2" applyFont="1" applyBorder="1" applyAlignment="1">
      <alignment horizontal="center" vertical="center" wrapText="1"/>
    </xf>
    <xf numFmtId="0" fontId="26" fillId="0" borderId="16" xfId="2" applyFont="1" applyBorder="1" applyAlignment="1">
      <alignment horizontal="center" vertical="center" wrapText="1"/>
    </xf>
    <xf numFmtId="0" fontId="23" fillId="0" borderId="0" xfId="0" applyFont="1"/>
    <xf numFmtId="0" fontId="26" fillId="0" borderId="0" xfId="2" applyFont="1" applyAlignment="1">
      <alignment horizontal="center" vertical="center" wrapText="1"/>
    </xf>
    <xf numFmtId="0" fontId="23" fillId="0" borderId="0" xfId="0" applyFont="1" applyAlignment="1">
      <alignment horizontal="center"/>
    </xf>
    <xf numFmtId="0" fontId="23" fillId="0" borderId="10" xfId="0" applyFont="1" applyBorder="1" applyAlignment="1">
      <alignment horizontal="center" vertical="center"/>
    </xf>
    <xf numFmtId="0" fontId="23" fillId="0" borderId="10" xfId="0" applyFont="1" applyBorder="1" applyAlignment="1">
      <alignment vertical="center"/>
    </xf>
    <xf numFmtId="0" fontId="23" fillId="0" borderId="0" xfId="0" applyFont="1" applyAlignment="1">
      <alignment horizontal="center" vertical="center"/>
    </xf>
    <xf numFmtId="0" fontId="26" fillId="0" borderId="47" xfId="2" applyFont="1" applyBorder="1" applyAlignment="1">
      <alignment horizontal="center" vertical="center" wrapText="1"/>
    </xf>
    <xf numFmtId="0" fontId="29" fillId="0" borderId="15" xfId="2" applyFont="1" applyBorder="1" applyAlignment="1">
      <alignment horizontal="center" vertical="center"/>
    </xf>
    <xf numFmtId="0" fontId="26" fillId="0" borderId="16" xfId="2" applyFont="1" applyBorder="1" applyAlignment="1">
      <alignment horizontal="center" vertical="center"/>
    </xf>
    <xf numFmtId="0" fontId="29" fillId="0" borderId="18" xfId="2" applyFont="1" applyBorder="1" applyAlignment="1">
      <alignment horizontal="center" vertical="center" wrapText="1" shrinkToFit="1"/>
    </xf>
    <xf numFmtId="0" fontId="29" fillId="0" borderId="18"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0" fillId="33" borderId="0" xfId="0" applyFill="1"/>
    <xf numFmtId="0" fontId="32" fillId="33" borderId="49" xfId="0" applyFont="1" applyFill="1" applyBorder="1" applyAlignment="1">
      <alignment horizontal="justify" vertical="center" wrapText="1"/>
    </xf>
    <xf numFmtId="0" fontId="33" fillId="33" borderId="50" xfId="0" applyFont="1" applyFill="1" applyBorder="1" applyAlignment="1">
      <alignment horizontal="justify" vertical="center" wrapText="1"/>
    </xf>
    <xf numFmtId="0" fontId="34" fillId="0" borderId="0" xfId="0" applyFont="1"/>
    <xf numFmtId="0" fontId="32" fillId="33" borderId="51" xfId="0" applyFont="1" applyFill="1" applyBorder="1" applyAlignment="1">
      <alignment horizontal="justify" vertical="center" wrapText="1"/>
    </xf>
    <xf numFmtId="0" fontId="20" fillId="33" borderId="52" xfId="0" applyFont="1" applyFill="1" applyBorder="1" applyAlignment="1">
      <alignment horizontal="justify" vertical="center" wrapText="1"/>
    </xf>
    <xf numFmtId="0" fontId="35" fillId="0" borderId="0" xfId="0" applyFont="1"/>
    <xf numFmtId="0" fontId="32" fillId="0" borderId="0" xfId="0" applyFont="1"/>
    <xf numFmtId="0" fontId="31" fillId="0" borderId="0" xfId="44"/>
    <xf numFmtId="0" fontId="0" fillId="0" borderId="0" xfId="0" quotePrefix="1"/>
    <xf numFmtId="0" fontId="0" fillId="0" borderId="0" xfId="0" applyAlignment="1">
      <alignment wrapText="1"/>
    </xf>
    <xf numFmtId="0" fontId="31" fillId="0" borderId="0" xfId="44" applyAlignment="1">
      <alignment vertical="top"/>
    </xf>
    <xf numFmtId="0" fontId="36" fillId="33" borderId="0" xfId="0" applyFont="1" applyFill="1"/>
    <xf numFmtId="0" fontId="27" fillId="0" borderId="0" xfId="43" applyFont="1" applyAlignment="1">
      <alignment horizontal="left"/>
    </xf>
    <xf numFmtId="0" fontId="25" fillId="0" borderId="0" xfId="0" applyFont="1"/>
    <xf numFmtId="0" fontId="19" fillId="0" borderId="0" xfId="0" applyFont="1" applyAlignment="1">
      <alignment wrapText="1"/>
    </xf>
    <xf numFmtId="0" fontId="37" fillId="0" borderId="10" xfId="0" applyFont="1" applyBorder="1" applyAlignment="1">
      <alignment horizontal="center" vertical="center" wrapText="1"/>
    </xf>
    <xf numFmtId="0" fontId="40" fillId="0" borderId="35" xfId="0" applyFont="1" applyBorder="1" applyAlignment="1">
      <alignment horizontal="left" vertical="center" wrapText="1"/>
    </xf>
    <xf numFmtId="0" fontId="42" fillId="0" borderId="35" xfId="0" applyFont="1" applyBorder="1" applyAlignment="1">
      <alignment horizontal="right" vertical="center" wrapText="1"/>
    </xf>
    <xf numFmtId="3" fontId="39" fillId="0" borderId="10" xfId="0" applyNumberFormat="1" applyFont="1" applyBorder="1" applyAlignment="1">
      <alignment horizontal="center" vertical="center"/>
    </xf>
    <xf numFmtId="0" fontId="38" fillId="0" borderId="10" xfId="0" applyFont="1" applyBorder="1" applyAlignment="1">
      <alignment horizontal="center" vertical="center"/>
    </xf>
    <xf numFmtId="0" fontId="0" fillId="0" borderId="0" xfId="0" applyAlignment="1">
      <alignment horizontal="center"/>
    </xf>
    <xf numFmtId="0" fontId="20"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43" fillId="0" borderId="0" xfId="0" applyFont="1"/>
    <xf numFmtId="0" fontId="44" fillId="0" borderId="0" xfId="0" applyFont="1"/>
    <xf numFmtId="0" fontId="45" fillId="0" borderId="35" xfId="0" applyFont="1" applyBorder="1" applyAlignment="1">
      <alignment horizontal="right" vertical="center" wrapText="1"/>
    </xf>
    <xf numFmtId="3" fontId="28" fillId="0" borderId="10" xfId="0" applyNumberFormat="1" applyFont="1" applyBorder="1" applyAlignment="1">
      <alignment horizontal="center"/>
    </xf>
    <xf numFmtId="0" fontId="47" fillId="0" borderId="44" xfId="0" applyFont="1" applyBorder="1" applyAlignment="1">
      <alignment horizontal="center" vertical="center" wrapText="1"/>
    </xf>
    <xf numFmtId="0" fontId="49" fillId="0" borderId="10" xfId="0" applyFont="1" applyBorder="1" applyAlignment="1">
      <alignment horizontal="left"/>
    </xf>
    <xf numFmtId="4" fontId="49" fillId="0" borderId="10" xfId="0" applyNumberFormat="1" applyFont="1" applyBorder="1"/>
    <xf numFmtId="3" fontId="49" fillId="0" borderId="10" xfId="0" applyNumberFormat="1" applyFont="1" applyBorder="1"/>
    <xf numFmtId="3" fontId="28" fillId="0" borderId="10" xfId="0" applyNumberFormat="1" applyFont="1" applyBorder="1"/>
    <xf numFmtId="4" fontId="49" fillId="0" borderId="11" xfId="0" applyNumberFormat="1" applyFont="1" applyBorder="1"/>
    <xf numFmtId="3" fontId="49" fillId="0" borderId="11" xfId="0" applyNumberFormat="1" applyFont="1" applyBorder="1"/>
    <xf numFmtId="3" fontId="28" fillId="0" borderId="11" xfId="0" applyNumberFormat="1" applyFont="1" applyBorder="1"/>
    <xf numFmtId="0" fontId="47" fillId="0" borderId="13" xfId="0" applyFont="1" applyBorder="1"/>
    <xf numFmtId="4" fontId="47" fillId="0" borderId="12" xfId="0" applyNumberFormat="1" applyFont="1" applyBorder="1"/>
    <xf numFmtId="3" fontId="47" fillId="0" borderId="12" xfId="0" applyNumberFormat="1" applyFont="1" applyBorder="1"/>
    <xf numFmtId="3" fontId="48" fillId="0" borderId="12" xfId="0" applyNumberFormat="1" applyFont="1" applyBorder="1"/>
    <xf numFmtId="0" fontId="47" fillId="0" borderId="10" xfId="0" applyFont="1" applyBorder="1" applyAlignment="1">
      <alignment vertical="center" wrapText="1"/>
    </xf>
    <xf numFmtId="14" fontId="0" fillId="0" borderId="0" xfId="0" applyNumberFormat="1" applyAlignment="1">
      <alignment horizontal="left"/>
    </xf>
    <xf numFmtId="0" fontId="41" fillId="0" borderId="0" xfId="0" applyFont="1"/>
    <xf numFmtId="0" fontId="50" fillId="0" borderId="0" xfId="0" applyFont="1" applyAlignment="1">
      <alignment horizontal="center"/>
    </xf>
    <xf numFmtId="0" fontId="41" fillId="0" borderId="10" xfId="0" applyFont="1" applyBorder="1"/>
    <xf numFmtId="0" fontId="20" fillId="0" borderId="10" xfId="0" applyFont="1" applyBorder="1"/>
    <xf numFmtId="0" fontId="20" fillId="0" borderId="37" xfId="0" applyFont="1" applyBorder="1"/>
    <xf numFmtId="0" fontId="20" fillId="0" borderId="18" xfId="0" applyFont="1" applyBorder="1"/>
    <xf numFmtId="0" fontId="20" fillId="0" borderId="16" xfId="0" applyFont="1" applyBorder="1"/>
    <xf numFmtId="0" fontId="24" fillId="0" borderId="39" xfId="0" applyFont="1" applyBorder="1"/>
    <xf numFmtId="0" fontId="24" fillId="0" borderId="22" xfId="0" applyFont="1" applyBorder="1"/>
    <xf numFmtId="0" fontId="24" fillId="0" borderId="48" xfId="0" applyFont="1" applyBorder="1"/>
    <xf numFmtId="0" fontId="29"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51" fillId="0" borderId="10" xfId="0" applyFont="1" applyBorder="1"/>
    <xf numFmtId="0" fontId="51" fillId="0" borderId="37" xfId="0" applyFont="1" applyBorder="1"/>
    <xf numFmtId="0" fontId="53" fillId="0" borderId="0" xfId="0" applyFont="1"/>
    <xf numFmtId="0" fontId="51" fillId="0" borderId="18" xfId="0" applyFont="1" applyBorder="1"/>
    <xf numFmtId="0" fontId="51" fillId="0" borderId="16" xfId="0" applyFont="1" applyBorder="1"/>
    <xf numFmtId="0" fontId="52" fillId="0" borderId="22" xfId="0" applyFont="1" applyBorder="1"/>
    <xf numFmtId="0" fontId="52" fillId="0" borderId="48" xfId="0" applyFont="1" applyBorder="1"/>
    <xf numFmtId="0" fontId="49" fillId="0" borderId="10" xfId="0" applyFont="1" applyBorder="1" applyAlignment="1">
      <alignment horizontal="right"/>
    </xf>
    <xf numFmtId="0" fontId="49" fillId="0" borderId="35" xfId="0" applyFont="1" applyBorder="1" applyAlignment="1">
      <alignment horizontal="right"/>
    </xf>
    <xf numFmtId="0" fontId="24" fillId="0" borderId="0" xfId="0" applyFont="1" applyAlignment="1">
      <alignment horizontal="center" vertical="center" wrapText="1"/>
    </xf>
    <xf numFmtId="0" fontId="19" fillId="0" borderId="10" xfId="0" applyFont="1" applyBorder="1"/>
    <xf numFmtId="0" fontId="23" fillId="0" borderId="10" xfId="0" applyFont="1" applyBorder="1"/>
    <xf numFmtId="0" fontId="54" fillId="0" borderId="0" xfId="0" applyFont="1"/>
    <xf numFmtId="0" fontId="49" fillId="0" borderId="55" xfId="0" applyFont="1" applyBorder="1" applyAlignment="1">
      <alignment horizontal="right"/>
    </xf>
    <xf numFmtId="0" fontId="49" fillId="0" borderId="11" xfId="0" applyFont="1" applyBorder="1" applyAlignment="1">
      <alignment horizontal="left"/>
    </xf>
    <xf numFmtId="0" fontId="58"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38" fillId="0" borderId="10" xfId="0" applyFont="1" applyBorder="1" applyAlignment="1">
      <alignment horizontal="center" vertical="center" wrapText="1"/>
    </xf>
    <xf numFmtId="3" fontId="46" fillId="0" borderId="10" xfId="0" applyNumberFormat="1" applyFont="1" applyBorder="1" applyAlignment="1">
      <alignment horizontal="center" vertical="center" wrapText="1"/>
    </xf>
    <xf numFmtId="0" fontId="59" fillId="0" borderId="10"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24" xfId="0" applyFont="1" applyBorder="1" applyAlignment="1">
      <alignment horizontal="center" vertical="center" wrapText="1"/>
    </xf>
    <xf numFmtId="4" fontId="60" fillId="0" borderId="10" xfId="0" applyNumberFormat="1" applyFont="1" applyBorder="1"/>
    <xf numFmtId="4" fontId="60" fillId="0" borderId="11" xfId="0" applyNumberFormat="1" applyFont="1" applyBorder="1"/>
    <xf numFmtId="4" fontId="60" fillId="0" borderId="12" xfId="0" applyNumberFormat="1" applyFont="1" applyBorder="1"/>
    <xf numFmtId="0" fontId="49" fillId="0" borderId="35" xfId="0" applyFont="1" applyBorder="1"/>
    <xf numFmtId="0" fontId="49" fillId="0" borderId="56" xfId="0" applyFont="1" applyBorder="1" applyAlignment="1">
      <alignment horizontal="left"/>
    </xf>
    <xf numFmtId="0" fontId="56" fillId="0" borderId="0" xfId="43" applyFont="1" applyAlignment="1">
      <alignment horizontal="left"/>
    </xf>
    <xf numFmtId="0" fontId="18" fillId="35" borderId="36" xfId="0" applyFont="1" applyFill="1" applyBorder="1" applyAlignment="1">
      <alignment horizontal="center" vertical="center"/>
    </xf>
    <xf numFmtId="0" fontId="29" fillId="35" borderId="18" xfId="2" applyFont="1" applyFill="1" applyBorder="1" applyAlignment="1">
      <alignment horizontal="center" vertical="center"/>
    </xf>
    <xf numFmtId="0" fontId="26" fillId="35" borderId="18" xfId="2" applyFont="1" applyFill="1" applyBorder="1" applyAlignment="1">
      <alignment horizontal="center" vertical="center"/>
    </xf>
    <xf numFmtId="0" fontId="57" fillId="0" borderId="18" xfId="2" applyFont="1" applyBorder="1" applyAlignment="1">
      <alignment horizontal="center" vertical="center" wrapText="1"/>
    </xf>
    <xf numFmtId="0" fontId="56" fillId="0" borderId="0" xfId="0" applyFont="1"/>
    <xf numFmtId="0" fontId="55" fillId="0" borderId="0" xfId="0" applyFont="1"/>
    <xf numFmtId="0" fontId="36" fillId="0" borderId="0" xfId="0" applyFont="1"/>
    <xf numFmtId="0" fontId="57" fillId="0" borderId="23" xfId="2" applyFont="1" applyBorder="1" applyAlignment="1">
      <alignment horizontal="center" vertical="center" wrapText="1"/>
    </xf>
    <xf numFmtId="0" fontId="63" fillId="0" borderId="0" xfId="0" applyFont="1"/>
    <xf numFmtId="0" fontId="0" fillId="0" borderId="10" xfId="0" applyBorder="1"/>
    <xf numFmtId="0" fontId="57" fillId="0" borderId="59" xfId="0" applyFont="1" applyBorder="1" applyAlignment="1">
      <alignment horizontal="left" vertical="center" wrapText="1"/>
    </xf>
    <xf numFmtId="0" fontId="29" fillId="0" borderId="40" xfId="0" applyFont="1" applyBorder="1"/>
    <xf numFmtId="0" fontId="29" fillId="0" borderId="60" xfId="0" applyFont="1" applyBorder="1"/>
    <xf numFmtId="0" fontId="26" fillId="0" borderId="61" xfId="0" applyFont="1" applyBorder="1"/>
    <xf numFmtId="0" fontId="29" fillId="0" borderId="53" xfId="0" applyFont="1" applyBorder="1" applyAlignment="1">
      <alignment horizontal="center" vertical="center" wrapText="1"/>
    </xf>
    <xf numFmtId="0" fontId="51" fillId="0" borderId="54" xfId="0" applyFont="1" applyBorder="1"/>
    <xf numFmtId="0" fontId="51" fillId="0" borderId="15" xfId="0" applyFont="1" applyBorder="1"/>
    <xf numFmtId="0" fontId="52" fillId="0" borderId="39" xfId="0" applyFont="1" applyBorder="1"/>
    <xf numFmtId="0" fontId="24" fillId="0" borderId="61" xfId="0" applyFont="1" applyBorder="1"/>
    <xf numFmtId="0" fontId="20" fillId="0" borderId="53" xfId="0" applyFont="1" applyBorder="1" applyAlignment="1">
      <alignment horizontal="center" vertical="center" wrapText="1"/>
    </xf>
    <xf numFmtId="0" fontId="20" fillId="0" borderId="54" xfId="0" applyFont="1" applyBorder="1"/>
    <xf numFmtId="0" fontId="20" fillId="0" borderId="15" xfId="0" applyFont="1" applyBorder="1"/>
    <xf numFmtId="0" fontId="0" fillId="0" borderId="0" xfId="0" applyAlignment="1">
      <alignment horizontal="left" wrapText="1"/>
    </xf>
    <xf numFmtId="49" fontId="29" fillId="0" borderId="19" xfId="2" applyNumberFormat="1" applyFont="1" applyBorder="1" applyAlignment="1">
      <alignment horizontal="center" vertical="center" wrapText="1"/>
    </xf>
    <xf numFmtId="49" fontId="29" fillId="0" borderId="24" xfId="2" applyNumberFormat="1" applyFont="1" applyBorder="1" applyAlignment="1">
      <alignment horizontal="center" vertical="center" wrapText="1"/>
    </xf>
    <xf numFmtId="49" fontId="29" fillId="0" borderId="22" xfId="2" applyNumberFormat="1" applyFont="1" applyBorder="1" applyAlignment="1">
      <alignment horizontal="center" vertical="center" wrapText="1"/>
    </xf>
    <xf numFmtId="0" fontId="29" fillId="0" borderId="17" xfId="2" applyFont="1" applyBorder="1" applyAlignment="1">
      <alignment horizontal="center" vertical="center" wrapText="1"/>
    </xf>
    <xf numFmtId="0" fontId="29" fillId="0" borderId="43"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35" xfId="2" applyFont="1" applyBorder="1" applyAlignment="1">
      <alignment horizontal="center" vertical="center" wrapText="1"/>
    </xf>
    <xf numFmtId="0" fontId="29" fillId="0" borderId="37" xfId="2" applyFont="1" applyBorder="1" applyAlignment="1">
      <alignment horizontal="center" vertical="center" wrapText="1"/>
    </xf>
    <xf numFmtId="0" fontId="26" fillId="0" borderId="25" xfId="2" applyFont="1" applyBorder="1" applyAlignment="1">
      <alignment horizontal="center" vertical="center" wrapText="1"/>
    </xf>
    <xf numFmtId="0" fontId="26" fillId="0" borderId="27" xfId="2" applyFont="1" applyBorder="1" applyAlignment="1">
      <alignment horizontal="center" vertical="center" wrapText="1"/>
    </xf>
    <xf numFmtId="0" fontId="26" fillId="0" borderId="28" xfId="2" applyFont="1" applyBorder="1" applyAlignment="1">
      <alignment horizontal="center" vertical="center" wrapText="1"/>
    </xf>
    <xf numFmtId="0" fontId="26" fillId="0" borderId="30" xfId="2" applyFont="1" applyBorder="1" applyAlignment="1">
      <alignment horizontal="center" vertical="center" wrapText="1"/>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26" fillId="0" borderId="25" xfId="2" applyFont="1" applyBorder="1" applyAlignment="1">
      <alignment horizontal="center" vertical="center"/>
    </xf>
    <xf numFmtId="0" fontId="26" fillId="0" borderId="27" xfId="2" applyFont="1" applyBorder="1" applyAlignment="1">
      <alignment horizontal="center" vertical="center"/>
    </xf>
    <xf numFmtId="0" fontId="26" fillId="0" borderId="28" xfId="2" applyFont="1" applyBorder="1" applyAlignment="1">
      <alignment horizontal="center" vertical="center"/>
    </xf>
    <xf numFmtId="0" fontId="26" fillId="0" borderId="30" xfId="2" applyFont="1" applyBorder="1" applyAlignment="1">
      <alignment horizontal="center" vertical="center"/>
    </xf>
    <xf numFmtId="0" fontId="29" fillId="34" borderId="40" xfId="0" applyFont="1" applyFill="1" applyBorder="1" applyAlignment="1">
      <alignment horizontal="center" vertical="center" wrapText="1"/>
    </xf>
    <xf numFmtId="0" fontId="29" fillId="34" borderId="41" xfId="0" applyFont="1" applyFill="1" applyBorder="1" applyAlignment="1">
      <alignment horizontal="center" vertical="center" wrapText="1"/>
    </xf>
    <xf numFmtId="0" fontId="29" fillId="34" borderId="42" xfId="0" applyFont="1" applyFill="1" applyBorder="1" applyAlignment="1">
      <alignment horizontal="center" vertical="center" wrapText="1"/>
    </xf>
    <xf numFmtId="0" fontId="29" fillId="0" borderId="3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35" xfId="2" applyFont="1" applyBorder="1" applyAlignment="1">
      <alignment horizontal="center" vertical="center"/>
    </xf>
    <xf numFmtId="0" fontId="29" fillId="0" borderId="41" xfId="2" applyFont="1" applyBorder="1" applyAlignment="1">
      <alignment horizontal="center" vertical="center"/>
    </xf>
    <xf numFmtId="0" fontId="29" fillId="0" borderId="42"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49" fontId="29" fillId="0" borderId="31" xfId="2" applyNumberFormat="1" applyFont="1" applyBorder="1" applyAlignment="1">
      <alignment horizontal="center" vertical="center" wrapText="1"/>
    </xf>
    <xf numFmtId="49" fontId="29" fillId="0" borderId="26" xfId="2" applyNumberFormat="1" applyFont="1" applyBorder="1" applyAlignment="1">
      <alignment horizontal="center" vertical="center" wrapText="1"/>
    </xf>
    <xf numFmtId="49" fontId="29" fillId="0" borderId="33" xfId="2" applyNumberFormat="1" applyFont="1" applyBorder="1" applyAlignment="1">
      <alignment horizontal="center" vertical="center" wrapText="1"/>
    </xf>
    <xf numFmtId="49" fontId="29" fillId="0" borderId="13" xfId="2" applyNumberFormat="1" applyFont="1" applyBorder="1" applyAlignment="1">
      <alignment horizontal="center" vertical="center" wrapText="1"/>
    </xf>
    <xf numFmtId="49" fontId="29" fillId="0" borderId="29" xfId="2" applyNumberFormat="1" applyFont="1" applyBorder="1" applyAlignment="1">
      <alignment horizontal="center" vertical="center" wrapText="1"/>
    </xf>
    <xf numFmtId="49" fontId="29" fillId="0" borderId="34" xfId="2" applyNumberFormat="1" applyFont="1" applyBorder="1" applyAlignment="1">
      <alignment horizontal="center" vertical="center" wrapText="1"/>
    </xf>
    <xf numFmtId="49" fontId="29" fillId="0" borderId="32" xfId="2" applyNumberFormat="1" applyFont="1" applyBorder="1" applyAlignment="1">
      <alignment horizontal="center" vertical="center" wrapText="1"/>
    </xf>
    <xf numFmtId="49" fontId="29" fillId="0" borderId="38" xfId="2" applyNumberFormat="1" applyFont="1" applyBorder="1" applyAlignment="1">
      <alignment horizontal="center" vertical="center" wrapText="1"/>
    </xf>
    <xf numFmtId="49" fontId="29" fillId="0" borderId="39" xfId="2" applyNumberFormat="1" applyFont="1" applyBorder="1" applyAlignment="1">
      <alignment horizontal="center" vertical="center" wrapText="1"/>
    </xf>
    <xf numFmtId="0" fontId="30" fillId="0" borderId="45" xfId="2" applyFont="1" applyBorder="1" applyAlignment="1">
      <alignment horizontal="center" vertical="center" wrapText="1"/>
    </xf>
    <xf numFmtId="0" fontId="30" fillId="0" borderId="46" xfId="2" applyFont="1" applyBorder="1" applyAlignment="1">
      <alignment horizontal="center" vertical="center" wrapText="1"/>
    </xf>
    <xf numFmtId="0" fontId="24" fillId="0" borderId="35"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19" fillId="0" borderId="35" xfId="0" applyFont="1" applyBorder="1" applyAlignment="1">
      <alignment horizontal="center"/>
    </xf>
    <xf numFmtId="0" fontId="19" fillId="0" borderId="41" xfId="0" applyFont="1" applyBorder="1" applyAlignment="1">
      <alignment horizontal="center"/>
    </xf>
    <xf numFmtId="0" fontId="19" fillId="0" borderId="42" xfId="0" applyFont="1" applyBorder="1" applyAlignment="1">
      <alignment horizontal="center"/>
    </xf>
    <xf numFmtId="0" fontId="59" fillId="0" borderId="44" xfId="0" applyFont="1" applyBorder="1" applyAlignment="1">
      <alignment horizontal="center" vertical="center" wrapText="1"/>
    </xf>
    <xf numFmtId="0" fontId="59" fillId="0" borderId="12"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12"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12" xfId="0" applyFont="1" applyBorder="1" applyAlignment="1">
      <alignment horizontal="center" vertical="center" wrapText="1"/>
    </xf>
    <xf numFmtId="0" fontId="61" fillId="36" borderId="10" xfId="0" applyFont="1" applyFill="1" applyBorder="1" applyAlignment="1">
      <alignment horizontal="center"/>
    </xf>
    <xf numFmtId="0" fontId="19" fillId="36" borderId="10" xfId="0" applyFont="1" applyFill="1" applyBorder="1" applyAlignment="1">
      <alignment horizontal="center"/>
    </xf>
    <xf numFmtId="0" fontId="56" fillId="0" borderId="0" xfId="0" applyFont="1" applyAlignment="1">
      <alignment horizontal="center"/>
    </xf>
    <xf numFmtId="0" fontId="62" fillId="0" borderId="10" xfId="0" applyFont="1" applyBorder="1" applyAlignment="1">
      <alignment horizontal="center"/>
    </xf>
    <xf numFmtId="0" fontId="62" fillId="0" borderId="10" xfId="0" applyFont="1" applyBorder="1" applyAlignment="1">
      <alignment horizontal="right"/>
    </xf>
    <xf numFmtId="0" fontId="62" fillId="0" borderId="35" xfId="0" applyFont="1" applyBorder="1" applyAlignment="1">
      <alignment horizontal="center"/>
    </xf>
    <xf numFmtId="0" fontId="62" fillId="0" borderId="41" xfId="0" applyFont="1" applyBorder="1" applyAlignment="1">
      <alignment horizontal="center"/>
    </xf>
    <xf numFmtId="0" fontId="62" fillId="0" borderId="42" xfId="0" applyFont="1" applyBorder="1" applyAlignment="1">
      <alignment horizontal="center"/>
    </xf>
    <xf numFmtId="0" fontId="57" fillId="0" borderId="57" xfId="0" applyFont="1" applyBorder="1" applyAlignment="1">
      <alignment horizontal="center" vertical="center" wrapText="1"/>
    </xf>
    <xf numFmtId="0" fontId="57" fillId="0" borderId="58" xfId="0" applyFont="1" applyBorder="1" applyAlignment="1">
      <alignment horizontal="center" vertical="center" wrapText="1"/>
    </xf>
    <xf numFmtId="0" fontId="57" fillId="0" borderId="50" xfId="0" applyFont="1" applyBorder="1" applyAlignment="1">
      <alignment horizontal="center" vertical="center" wrapText="1"/>
    </xf>
    <xf numFmtId="0" fontId="64" fillId="0" borderId="57" xfId="0" applyFont="1" applyBorder="1" applyAlignment="1">
      <alignment horizontal="center"/>
    </xf>
    <xf numFmtId="0" fontId="64" fillId="0" borderId="58" xfId="0" applyFont="1" applyBorder="1" applyAlignment="1">
      <alignment horizontal="center"/>
    </xf>
    <xf numFmtId="0" fontId="64" fillId="0" borderId="50" xfId="0" applyFont="1" applyBorder="1" applyAlignment="1">
      <alignment horizontal="center"/>
    </xf>
  </cellXfs>
  <cellStyles count="45">
    <cellStyle name="20 % - Accent1 2" xfId="20" xr:uid="{00000000-0005-0000-0000-000000000000}"/>
    <cellStyle name="20 % - Accent2 2" xfId="24" xr:uid="{00000000-0005-0000-0000-000001000000}"/>
    <cellStyle name="20 % - Accent3 2" xfId="28" xr:uid="{00000000-0005-0000-0000-000002000000}"/>
    <cellStyle name="20 % - Accent4 2" xfId="32" xr:uid="{00000000-0005-0000-0000-000003000000}"/>
    <cellStyle name="20 % - Accent5 2" xfId="36" xr:uid="{00000000-0005-0000-0000-000004000000}"/>
    <cellStyle name="20 % - Accent6 2" xfId="40" xr:uid="{00000000-0005-0000-0000-000005000000}"/>
    <cellStyle name="40 % - Accent1 2" xfId="21" xr:uid="{00000000-0005-0000-0000-000006000000}"/>
    <cellStyle name="40 % - Accent2 2" xfId="25" xr:uid="{00000000-0005-0000-0000-000007000000}"/>
    <cellStyle name="40 % - Accent3 2" xfId="29" xr:uid="{00000000-0005-0000-0000-000008000000}"/>
    <cellStyle name="40 % - Accent4 2" xfId="33" xr:uid="{00000000-0005-0000-0000-000009000000}"/>
    <cellStyle name="40 % - Accent5 2" xfId="37" xr:uid="{00000000-0005-0000-0000-00000A000000}"/>
    <cellStyle name="40 % - Accent6 2" xfId="41" xr:uid="{00000000-0005-0000-0000-00000B000000}"/>
    <cellStyle name="60 % - Accent1 2" xfId="22" xr:uid="{00000000-0005-0000-0000-00000C000000}"/>
    <cellStyle name="60 % - Accent2 2" xfId="26" xr:uid="{00000000-0005-0000-0000-00000D000000}"/>
    <cellStyle name="60 % - Accent3 2" xfId="30" xr:uid="{00000000-0005-0000-0000-00000E000000}"/>
    <cellStyle name="60 % - Accent4 2" xfId="34" xr:uid="{00000000-0005-0000-0000-00000F000000}"/>
    <cellStyle name="60 % - Accent5 2" xfId="38" xr:uid="{00000000-0005-0000-0000-000010000000}"/>
    <cellStyle name="60 % - Accent6 2" xfId="42" xr:uid="{00000000-0005-0000-0000-000011000000}"/>
    <cellStyle name="Accent1 2" xfId="19" xr:uid="{00000000-0005-0000-0000-000012000000}"/>
    <cellStyle name="Accent2 2" xfId="23" xr:uid="{00000000-0005-0000-0000-000013000000}"/>
    <cellStyle name="Accent3 2" xfId="27" xr:uid="{00000000-0005-0000-0000-000014000000}"/>
    <cellStyle name="Accent4 2" xfId="31" xr:uid="{00000000-0005-0000-0000-000015000000}"/>
    <cellStyle name="Accent5 2" xfId="35" xr:uid="{00000000-0005-0000-0000-000016000000}"/>
    <cellStyle name="Accent6 2" xfId="39" xr:uid="{00000000-0005-0000-0000-000017000000}"/>
    <cellStyle name="Avertissement 2" xfId="15" xr:uid="{00000000-0005-0000-0000-000018000000}"/>
    <cellStyle name="Calcul 2" xfId="12" xr:uid="{00000000-0005-0000-0000-000019000000}"/>
    <cellStyle name="Cellule liée 2" xfId="13" xr:uid="{00000000-0005-0000-0000-00001A000000}"/>
    <cellStyle name="Commentaire 2" xfId="16" xr:uid="{00000000-0005-0000-0000-00001B000000}"/>
    <cellStyle name="Entrée 2" xfId="10" xr:uid="{00000000-0005-0000-0000-00001C000000}"/>
    <cellStyle name="Insatisfaisant 2" xfId="8" xr:uid="{00000000-0005-0000-0000-00001E000000}"/>
    <cellStyle name="Lien hypertexte" xfId="44" builtinId="8"/>
    <cellStyle name="Neutre 2" xfId="9" xr:uid="{00000000-0005-0000-0000-00001F000000}"/>
    <cellStyle name="Normal" xfId="0" builtinId="0"/>
    <cellStyle name="Normal 2" xfId="2" xr:uid="{00000000-0005-0000-0000-000021000000}"/>
    <cellStyle name="Normal 3" xfId="43" xr:uid="{00000000-0005-0000-0000-000022000000}"/>
    <cellStyle name="Satisfaisant 2" xfId="7" xr:uid="{00000000-0005-0000-0000-000023000000}"/>
    <cellStyle name="Sortie 2" xfId="11" xr:uid="{00000000-0005-0000-0000-000024000000}"/>
    <cellStyle name="Texte explicatif 2" xfId="17" xr:uid="{00000000-0005-0000-0000-000025000000}"/>
    <cellStyle name="Titre" xfId="1" builtinId="15" customBuiltin="1"/>
    <cellStyle name="Titre 1 2" xfId="3" xr:uid="{00000000-0005-0000-0000-000027000000}"/>
    <cellStyle name="Titre 2 2" xfId="4" xr:uid="{00000000-0005-0000-0000-000028000000}"/>
    <cellStyle name="Titre 3 2" xfId="5" xr:uid="{00000000-0005-0000-0000-000029000000}"/>
    <cellStyle name="Titre 4 2" xfId="6" xr:uid="{00000000-0005-0000-0000-00002A000000}"/>
    <cellStyle name="Total 2" xfId="18" xr:uid="{00000000-0005-0000-0000-00002B000000}"/>
    <cellStyle name="Vérification 2" xfId="1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reg.be/en/privacy-policy" TargetMode="External"/><Relationship Id="rId1" Type="http://schemas.openxmlformats.org/officeDocument/2006/relationships/hyperlink" Target="mailto:soctar@creg.b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workbookViewId="0">
      <selection activeCell="B1" sqref="B1"/>
    </sheetView>
  </sheetViews>
  <sheetFormatPr baseColWidth="10" defaultColWidth="11.44140625" defaultRowHeight="14.4" x14ac:dyDescent="0.3"/>
  <cols>
    <col min="1" max="1" width="23.21875" customWidth="1"/>
    <col min="2" max="2" width="67.5546875" customWidth="1"/>
  </cols>
  <sheetData>
    <row r="1" spans="1:19" ht="18" x14ac:dyDescent="0.35">
      <c r="A1" s="38" t="s">
        <v>77</v>
      </c>
      <c r="B1" s="114" t="s">
        <v>164</v>
      </c>
    </row>
    <row r="2" spans="1:19" ht="15" thickBot="1" x14ac:dyDescent="0.35">
      <c r="A2" s="26"/>
      <c r="B2" s="26"/>
    </row>
    <row r="3" spans="1:19" ht="30" customHeight="1" thickBot="1" x14ac:dyDescent="0.35">
      <c r="A3" s="27" t="s">
        <v>75</v>
      </c>
      <c r="B3" s="28"/>
      <c r="C3" s="29"/>
      <c r="D3" s="29"/>
      <c r="E3" s="29"/>
      <c r="F3" s="29"/>
      <c r="G3" s="29"/>
      <c r="H3" s="29"/>
      <c r="I3" s="29"/>
      <c r="J3" s="29"/>
      <c r="K3" s="29"/>
      <c r="L3" s="29"/>
      <c r="M3" s="29"/>
      <c r="N3" s="29"/>
      <c r="O3" s="29"/>
      <c r="P3" s="29"/>
      <c r="Q3" s="29"/>
      <c r="R3" s="29"/>
      <c r="S3" s="29"/>
    </row>
    <row r="4" spans="1:19" ht="30" customHeight="1" thickBot="1" x14ac:dyDescent="0.35">
      <c r="A4" s="30" t="s">
        <v>76</v>
      </c>
      <c r="B4" s="31"/>
    </row>
    <row r="5" spans="1:19" ht="30" customHeight="1" thickBot="1" x14ac:dyDescent="0.35">
      <c r="A5" s="30" t="s">
        <v>77</v>
      </c>
      <c r="B5" s="31"/>
    </row>
    <row r="6" spans="1:19" ht="30" customHeight="1" thickBot="1" x14ac:dyDescent="0.35">
      <c r="A6" s="30" t="s">
        <v>78</v>
      </c>
      <c r="B6" s="31"/>
    </row>
    <row r="7" spans="1:19" ht="30" customHeight="1" thickBot="1" x14ac:dyDescent="0.35">
      <c r="A7" s="30" t="s">
        <v>79</v>
      </c>
      <c r="B7" s="31"/>
    </row>
    <row r="8" spans="1:19" x14ac:dyDescent="0.3">
      <c r="A8" s="32"/>
    </row>
    <row r="9" spans="1:19" x14ac:dyDescent="0.3">
      <c r="A9" s="33" t="s">
        <v>80</v>
      </c>
      <c r="B9" t="s">
        <v>81</v>
      </c>
    </row>
    <row r="10" spans="1:19" x14ac:dyDescent="0.3">
      <c r="A10" s="32"/>
      <c r="B10" t="s">
        <v>88</v>
      </c>
    </row>
    <row r="11" spans="1:19" x14ac:dyDescent="0.3">
      <c r="A11" s="32"/>
      <c r="B11" s="34" t="s">
        <v>104</v>
      </c>
    </row>
    <row r="12" spans="1:19" x14ac:dyDescent="0.3">
      <c r="A12" s="32"/>
      <c r="B12" s="35" t="s">
        <v>112</v>
      </c>
    </row>
    <row r="13" spans="1:19" x14ac:dyDescent="0.3">
      <c r="A13" s="32"/>
      <c r="B13" t="s">
        <v>82</v>
      </c>
    </row>
    <row r="14" spans="1:19" x14ac:dyDescent="0.3">
      <c r="A14" s="32"/>
      <c r="B14" t="s">
        <v>83</v>
      </c>
    </row>
    <row r="15" spans="1:19" x14ac:dyDescent="0.3">
      <c r="A15" s="32"/>
      <c r="B15" t="s">
        <v>84</v>
      </c>
    </row>
    <row r="16" spans="1:19" x14ac:dyDescent="0.3">
      <c r="A16" s="32"/>
    </row>
    <row r="17" spans="1:3" x14ac:dyDescent="0.3">
      <c r="A17" s="33" t="s">
        <v>85</v>
      </c>
      <c r="B17" s="67">
        <v>45016</v>
      </c>
    </row>
    <row r="18" spans="1:3" x14ac:dyDescent="0.3">
      <c r="A18" s="32"/>
    </row>
    <row r="19" spans="1:3" ht="15" customHeight="1" x14ac:dyDescent="0.3">
      <c r="A19" s="33" t="s">
        <v>86</v>
      </c>
      <c r="B19" s="130" t="s">
        <v>133</v>
      </c>
      <c r="C19" s="36"/>
    </row>
    <row r="20" spans="1:3" ht="45.75" customHeight="1" x14ac:dyDescent="0.3">
      <c r="B20" s="130"/>
      <c r="C20" s="36"/>
    </row>
    <row r="21" spans="1:3" x14ac:dyDescent="0.3">
      <c r="B21" s="37" t="s">
        <v>87</v>
      </c>
    </row>
    <row r="22" spans="1:3" x14ac:dyDescent="0.3">
      <c r="A22" s="32"/>
    </row>
    <row r="23" spans="1:3" x14ac:dyDescent="0.3">
      <c r="A23" s="32"/>
    </row>
    <row r="24" spans="1:3" x14ac:dyDescent="0.3">
      <c r="A24" s="32"/>
    </row>
    <row r="25" spans="1:3" x14ac:dyDescent="0.3">
      <c r="A25" s="32"/>
    </row>
    <row r="26" spans="1:3" x14ac:dyDescent="0.3">
      <c r="A26" s="32"/>
    </row>
    <row r="27" spans="1:3" x14ac:dyDescent="0.3">
      <c r="A27" s="32"/>
    </row>
    <row r="28" spans="1:3" x14ac:dyDescent="0.3">
      <c r="A28" s="32"/>
    </row>
    <row r="29" spans="1:3" x14ac:dyDescent="0.3">
      <c r="A29" s="32"/>
    </row>
    <row r="30" spans="1:3" x14ac:dyDescent="0.3">
      <c r="A30" s="32"/>
    </row>
  </sheetData>
  <mergeCells count="1">
    <mergeCell ref="B19:B20"/>
  </mergeCells>
  <hyperlinks>
    <hyperlink ref="B11" r:id="rId1" xr:uid="{00000000-0004-0000-0000-000000000000}"/>
    <hyperlink ref="B21" r:id="rId2" xr:uid="{00000000-0004-0000-0000-000001000000}"/>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D736-4E75-44BB-9B29-AED2E6C8C823}">
  <sheetPr>
    <tabColor theme="6" tint="0.59999389629810485"/>
  </sheetPr>
  <dimension ref="A1:AJ8"/>
  <sheetViews>
    <sheetView topLeftCell="F1" zoomScale="120" zoomScaleNormal="120" workbookViewId="0">
      <selection activeCell="N4" sqref="N4"/>
    </sheetView>
  </sheetViews>
  <sheetFormatPr baseColWidth="10" defaultColWidth="11.44140625" defaultRowHeight="14.4" x14ac:dyDescent="0.3"/>
  <cols>
    <col min="1" max="1" width="11.77734375" style="13" customWidth="1"/>
    <col min="2" max="2" width="11.44140625" style="13"/>
    <col min="3" max="3" width="13.21875" style="13" customWidth="1"/>
    <col min="4" max="6" width="11.44140625" style="13"/>
    <col min="7" max="7" width="20.77734375" style="13" customWidth="1"/>
    <col min="8" max="14" width="11.44140625" style="13"/>
    <col min="15" max="18" width="10.77734375" style="13" customWidth="1"/>
    <col min="19" max="19" width="16.77734375" style="13" customWidth="1"/>
    <col min="20" max="22" width="10.77734375" style="13" customWidth="1"/>
    <col min="23" max="23" width="12.77734375" style="13" bestFit="1" customWidth="1"/>
    <col min="24" max="24" width="7.44140625" style="13" bestFit="1" customWidth="1"/>
    <col min="25" max="27" width="11.44140625" style="1"/>
    <col min="28" max="28" width="15.21875" style="1" customWidth="1"/>
    <col min="29" max="29" width="10.77734375" style="13" bestFit="1" customWidth="1"/>
    <col min="30" max="30" width="10.77734375" style="13" customWidth="1"/>
    <col min="31" max="32" width="11.44140625" style="13"/>
    <col min="33" max="33" width="12.44140625" style="13" customWidth="1"/>
    <col min="34" max="16384" width="11.44140625" style="13"/>
  </cols>
  <sheetData>
    <row r="1" spans="1:36" s="18" customFormat="1" ht="52.5" customHeight="1" x14ac:dyDescent="0.3">
      <c r="A1" s="166" t="s">
        <v>8</v>
      </c>
      <c r="B1" s="131" t="s">
        <v>0</v>
      </c>
      <c r="C1" s="131" t="s">
        <v>41</v>
      </c>
      <c r="D1" s="131" t="s">
        <v>9</v>
      </c>
      <c r="E1" s="160" t="s">
        <v>10</v>
      </c>
      <c r="F1" s="162"/>
      <c r="G1" s="160" t="s">
        <v>27</v>
      </c>
      <c r="H1" s="161"/>
      <c r="I1" s="161"/>
      <c r="J1" s="161"/>
      <c r="K1" s="162"/>
      <c r="L1" s="131" t="s">
        <v>18</v>
      </c>
      <c r="M1" s="131" t="s">
        <v>19</v>
      </c>
      <c r="N1" s="131" t="s">
        <v>158</v>
      </c>
      <c r="O1" s="134" t="s">
        <v>7</v>
      </c>
      <c r="P1" s="134"/>
      <c r="Q1" s="134"/>
      <c r="R1" s="134"/>
      <c r="S1" s="135"/>
      <c r="T1" s="136"/>
      <c r="U1" s="140" t="s">
        <v>39</v>
      </c>
      <c r="V1" s="141"/>
      <c r="W1" s="144" t="s">
        <v>38</v>
      </c>
      <c r="X1" s="144"/>
      <c r="Y1" s="144"/>
      <c r="Z1" s="144"/>
      <c r="AA1" s="144"/>
      <c r="AB1" s="144"/>
      <c r="AC1" s="144"/>
      <c r="AD1" s="144"/>
      <c r="AE1" s="144"/>
      <c r="AF1" s="144"/>
      <c r="AG1" s="144"/>
      <c r="AH1" s="145"/>
      <c r="AI1" s="146" t="s">
        <v>26</v>
      </c>
      <c r="AJ1" s="147"/>
    </row>
    <row r="2" spans="1:36" s="2" customFormat="1" ht="39" customHeight="1" x14ac:dyDescent="0.3">
      <c r="A2" s="167"/>
      <c r="B2" s="132"/>
      <c r="C2" s="132"/>
      <c r="D2" s="132"/>
      <c r="E2" s="163"/>
      <c r="F2" s="165"/>
      <c r="G2" s="163"/>
      <c r="H2" s="164"/>
      <c r="I2" s="164"/>
      <c r="J2" s="164"/>
      <c r="K2" s="165"/>
      <c r="L2" s="132"/>
      <c r="M2" s="132"/>
      <c r="N2" s="132"/>
      <c r="O2" s="137"/>
      <c r="P2" s="137"/>
      <c r="Q2" s="137"/>
      <c r="R2" s="137"/>
      <c r="S2" s="138"/>
      <c r="T2" s="139"/>
      <c r="U2" s="142"/>
      <c r="V2" s="143"/>
      <c r="W2" s="150" t="s">
        <v>36</v>
      </c>
      <c r="X2" s="151"/>
      <c r="Y2" s="152"/>
      <c r="Z2" s="153" t="s">
        <v>43</v>
      </c>
      <c r="AA2" s="154"/>
      <c r="AB2" s="155" t="s">
        <v>44</v>
      </c>
      <c r="AC2" s="156"/>
      <c r="AD2" s="156"/>
      <c r="AE2" s="156"/>
      <c r="AF2" s="157"/>
      <c r="AG2" s="158" t="s">
        <v>25</v>
      </c>
      <c r="AH2" s="159"/>
      <c r="AI2" s="148"/>
      <c r="AJ2" s="149"/>
    </row>
    <row r="3" spans="1:36" s="2" customFormat="1" ht="55.8" thickBot="1" x14ac:dyDescent="0.35">
      <c r="A3" s="168"/>
      <c r="B3" s="133"/>
      <c r="C3" s="133"/>
      <c r="D3" s="133"/>
      <c r="E3" s="10" t="s">
        <v>11</v>
      </c>
      <c r="F3" s="10" t="s">
        <v>12</v>
      </c>
      <c r="G3" s="10" t="s">
        <v>13</v>
      </c>
      <c r="H3" s="10" t="s">
        <v>14</v>
      </c>
      <c r="I3" s="10" t="s">
        <v>15</v>
      </c>
      <c r="J3" s="10" t="s">
        <v>16</v>
      </c>
      <c r="K3" s="10" t="s">
        <v>17</v>
      </c>
      <c r="L3" s="133"/>
      <c r="M3" s="133"/>
      <c r="N3" s="133"/>
      <c r="O3" s="11" t="s">
        <v>20</v>
      </c>
      <c r="P3" s="11" t="s">
        <v>30</v>
      </c>
      <c r="Q3" s="11" t="s">
        <v>21</v>
      </c>
      <c r="R3" s="11" t="s">
        <v>22</v>
      </c>
      <c r="S3" s="115" t="s">
        <v>166</v>
      </c>
      <c r="T3" s="3" t="s">
        <v>23</v>
      </c>
      <c r="U3" s="20" t="s">
        <v>1</v>
      </c>
      <c r="V3" s="21" t="s">
        <v>24</v>
      </c>
      <c r="W3" s="108" t="s">
        <v>31</v>
      </c>
      <c r="X3" s="109" t="s">
        <v>1</v>
      </c>
      <c r="Y3" s="110" t="s">
        <v>24</v>
      </c>
      <c r="Z3" s="23" t="s">
        <v>1</v>
      </c>
      <c r="AA3" s="24" t="s">
        <v>24</v>
      </c>
      <c r="AB3" s="22" t="s">
        <v>34</v>
      </c>
      <c r="AC3" s="22" t="s">
        <v>32</v>
      </c>
      <c r="AD3" s="111" t="s">
        <v>60</v>
      </c>
      <c r="AE3" s="23" t="s">
        <v>1</v>
      </c>
      <c r="AF3" s="24" t="s">
        <v>24</v>
      </c>
      <c r="AG3" s="23" t="s">
        <v>1</v>
      </c>
      <c r="AH3" s="25" t="s">
        <v>24</v>
      </c>
      <c r="AI3" s="20" t="s">
        <v>1</v>
      </c>
      <c r="AJ3" s="21" t="s">
        <v>24</v>
      </c>
    </row>
    <row r="4" spans="1:36" ht="27" customHeight="1" x14ac:dyDescent="0.3">
      <c r="L4" s="4" t="s">
        <v>5</v>
      </c>
      <c r="N4" s="13" t="s">
        <v>159</v>
      </c>
      <c r="S4" s="13" t="s">
        <v>168</v>
      </c>
      <c r="T4" s="4" t="s">
        <v>3</v>
      </c>
      <c r="V4" s="13">
        <f>R4*U4/100</f>
        <v>0</v>
      </c>
      <c r="Y4" s="1">
        <f>Q4/365*W4+R4*X4/100</f>
        <v>0</v>
      </c>
      <c r="AA4" s="1">
        <f>R4*Z4/100</f>
        <v>0</v>
      </c>
      <c r="AF4" s="13">
        <f>Q4/365*(AB4+AC4+AD4)+R4*AE4/100</f>
        <v>0</v>
      </c>
      <c r="AG4" s="13" t="e">
        <f>AH4/R4</f>
        <v>#DIV/0!</v>
      </c>
      <c r="AH4" s="13">
        <f>Y4+AA4+AF4</f>
        <v>0</v>
      </c>
      <c r="AI4" s="13" t="e">
        <f>AJ4/R4</f>
        <v>#DIV/0!</v>
      </c>
      <c r="AJ4" s="13">
        <f>AH4-V4</f>
        <v>0</v>
      </c>
    </row>
    <row r="5" spans="1:36" ht="27" customHeight="1" x14ac:dyDescent="0.3">
      <c r="L5" s="4" t="s">
        <v>6</v>
      </c>
      <c r="N5" s="13" t="s">
        <v>160</v>
      </c>
      <c r="S5" s="13" t="s">
        <v>167</v>
      </c>
      <c r="T5" s="4" t="s">
        <v>4</v>
      </c>
    </row>
    <row r="6" spans="1:36" ht="27" customHeight="1" x14ac:dyDescent="0.3">
      <c r="L6" s="4" t="s">
        <v>61</v>
      </c>
      <c r="S6" s="13" t="s">
        <v>165</v>
      </c>
      <c r="T6" s="4" t="s">
        <v>37</v>
      </c>
    </row>
    <row r="7" spans="1:36" ht="27" customHeight="1" x14ac:dyDescent="0.3">
      <c r="S7" t="s">
        <v>169</v>
      </c>
      <c r="T7" s="4" t="s">
        <v>28</v>
      </c>
    </row>
    <row r="8" spans="1:36" ht="27" customHeight="1" x14ac:dyDescent="0.3">
      <c r="T8" s="4" t="s">
        <v>29</v>
      </c>
    </row>
  </sheetData>
  <mergeCells count="17">
    <mergeCell ref="G1:K2"/>
    <mergeCell ref="A1:A3"/>
    <mergeCell ref="B1:B3"/>
    <mergeCell ref="C1:C3"/>
    <mergeCell ref="D1:D3"/>
    <mergeCell ref="E1:F2"/>
    <mergeCell ref="AI1:AJ2"/>
    <mergeCell ref="W2:Y2"/>
    <mergeCell ref="Z2:AA2"/>
    <mergeCell ref="AB2:AF2"/>
    <mergeCell ref="AG2:AH2"/>
    <mergeCell ref="L1:L3"/>
    <mergeCell ref="M1:M3"/>
    <mergeCell ref="O1:T2"/>
    <mergeCell ref="U1:V2"/>
    <mergeCell ref="W1:AH1"/>
    <mergeCell ref="N1:N3"/>
  </mergeCells>
  <pageMargins left="0.70866141732283472" right="0.70866141732283472" top="0.74803149606299213" bottom="0.74803149606299213" header="0.31496062992125984" footer="0.31496062992125984"/>
  <pageSetup paperSize="9" scale="58" orientation="landscape" r:id="rId1"/>
  <colBreaks count="1" manualBreakCount="1">
    <brk id="14" min="1" max="2"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EE6D1-5CEB-4B13-B6E2-316DA5B076F0}">
  <sheetPr>
    <tabColor theme="6" tint="0.59999389629810485"/>
  </sheetPr>
  <dimension ref="A1:AJ8"/>
  <sheetViews>
    <sheetView topLeftCell="E1" zoomScale="120" zoomScaleNormal="120" workbookViewId="0">
      <selection activeCell="S4" sqref="S4"/>
    </sheetView>
  </sheetViews>
  <sheetFormatPr baseColWidth="10" defaultColWidth="11.44140625" defaultRowHeight="14.4" x14ac:dyDescent="0.3"/>
  <cols>
    <col min="1" max="1" width="11.77734375" style="13" customWidth="1"/>
    <col min="2" max="6" width="11.44140625" style="13"/>
    <col min="7" max="7" width="20.77734375" style="13" customWidth="1"/>
    <col min="8" max="14" width="11.44140625" style="13"/>
    <col min="15" max="18" width="10.77734375" style="13" customWidth="1"/>
    <col min="19" max="19" width="11.77734375" style="13" customWidth="1"/>
    <col min="20" max="22" width="10.77734375" style="13" customWidth="1"/>
    <col min="23" max="23" width="12.77734375" style="13" bestFit="1" customWidth="1"/>
    <col min="24" max="24" width="7.44140625" style="13" bestFit="1" customWidth="1"/>
    <col min="25" max="27" width="11.44140625" style="1"/>
    <col min="28" max="28" width="15.21875" style="1" customWidth="1"/>
    <col min="29" max="29" width="10.77734375" style="13" bestFit="1" customWidth="1"/>
    <col min="30" max="30" width="10.77734375" style="13" customWidth="1"/>
    <col min="31" max="32" width="11.44140625" style="13"/>
    <col min="33" max="33" width="12.44140625" style="13" customWidth="1"/>
    <col min="34" max="16384" width="11.44140625" style="13"/>
  </cols>
  <sheetData>
    <row r="1" spans="1:36" s="18" customFormat="1" ht="52.5" customHeight="1" x14ac:dyDescent="0.3">
      <c r="A1" s="166" t="s">
        <v>8</v>
      </c>
      <c r="B1" s="131" t="s">
        <v>0</v>
      </c>
      <c r="C1" s="131" t="s">
        <v>41</v>
      </c>
      <c r="D1" s="131" t="s">
        <v>9</v>
      </c>
      <c r="E1" s="160" t="s">
        <v>10</v>
      </c>
      <c r="F1" s="162"/>
      <c r="G1" s="160" t="s">
        <v>27</v>
      </c>
      <c r="H1" s="161"/>
      <c r="I1" s="161"/>
      <c r="J1" s="161"/>
      <c r="K1" s="162"/>
      <c r="L1" s="131" t="s">
        <v>18</v>
      </c>
      <c r="M1" s="131" t="s">
        <v>19</v>
      </c>
      <c r="N1" s="131" t="s">
        <v>158</v>
      </c>
      <c r="O1" s="134" t="s">
        <v>7</v>
      </c>
      <c r="P1" s="134"/>
      <c r="Q1" s="134"/>
      <c r="R1" s="134"/>
      <c r="S1" s="135"/>
      <c r="T1" s="136"/>
      <c r="U1" s="140" t="s">
        <v>39</v>
      </c>
      <c r="V1" s="141"/>
      <c r="W1" s="144" t="s">
        <v>38</v>
      </c>
      <c r="X1" s="144"/>
      <c r="Y1" s="144"/>
      <c r="Z1" s="144"/>
      <c r="AA1" s="144"/>
      <c r="AB1" s="144"/>
      <c r="AC1" s="144"/>
      <c r="AD1" s="144"/>
      <c r="AE1" s="144"/>
      <c r="AF1" s="144"/>
      <c r="AG1" s="144"/>
      <c r="AH1" s="145"/>
      <c r="AI1" s="146" t="s">
        <v>26</v>
      </c>
      <c r="AJ1" s="147"/>
    </row>
    <row r="2" spans="1:36" s="2" customFormat="1" ht="39" customHeight="1" x14ac:dyDescent="0.3">
      <c r="A2" s="167"/>
      <c r="B2" s="132"/>
      <c r="C2" s="132"/>
      <c r="D2" s="132"/>
      <c r="E2" s="163"/>
      <c r="F2" s="165"/>
      <c r="G2" s="163"/>
      <c r="H2" s="164"/>
      <c r="I2" s="164"/>
      <c r="J2" s="164"/>
      <c r="K2" s="165"/>
      <c r="L2" s="132"/>
      <c r="M2" s="132"/>
      <c r="N2" s="132"/>
      <c r="O2" s="137"/>
      <c r="P2" s="137"/>
      <c r="Q2" s="137"/>
      <c r="R2" s="137"/>
      <c r="S2" s="138"/>
      <c r="T2" s="139"/>
      <c r="U2" s="142"/>
      <c r="V2" s="143"/>
      <c r="W2" s="150" t="s">
        <v>36</v>
      </c>
      <c r="X2" s="151"/>
      <c r="Y2" s="152"/>
      <c r="Z2" s="153" t="s">
        <v>43</v>
      </c>
      <c r="AA2" s="154"/>
      <c r="AB2" s="155" t="s">
        <v>44</v>
      </c>
      <c r="AC2" s="156"/>
      <c r="AD2" s="156"/>
      <c r="AE2" s="156"/>
      <c r="AF2" s="157"/>
      <c r="AG2" s="158" t="s">
        <v>25</v>
      </c>
      <c r="AH2" s="159"/>
      <c r="AI2" s="148"/>
      <c r="AJ2" s="149"/>
    </row>
    <row r="3" spans="1:36" s="2" customFormat="1" ht="55.8" thickBot="1" x14ac:dyDescent="0.35">
      <c r="A3" s="168"/>
      <c r="B3" s="133"/>
      <c r="C3" s="133"/>
      <c r="D3" s="133"/>
      <c r="E3" s="10" t="s">
        <v>11</v>
      </c>
      <c r="F3" s="10" t="s">
        <v>12</v>
      </c>
      <c r="G3" s="10" t="s">
        <v>13</v>
      </c>
      <c r="H3" s="10" t="s">
        <v>14</v>
      </c>
      <c r="I3" s="10" t="s">
        <v>15</v>
      </c>
      <c r="J3" s="10" t="s">
        <v>16</v>
      </c>
      <c r="K3" s="10" t="s">
        <v>17</v>
      </c>
      <c r="L3" s="133"/>
      <c r="M3" s="133"/>
      <c r="N3" s="133"/>
      <c r="O3" s="11" t="s">
        <v>20</v>
      </c>
      <c r="P3" s="11" t="s">
        <v>30</v>
      </c>
      <c r="Q3" s="11" t="s">
        <v>21</v>
      </c>
      <c r="R3" s="11" t="s">
        <v>22</v>
      </c>
      <c r="S3" s="115" t="s">
        <v>166</v>
      </c>
      <c r="T3" s="3" t="s">
        <v>23</v>
      </c>
      <c r="U3" s="20" t="s">
        <v>1</v>
      </c>
      <c r="V3" s="21" t="s">
        <v>24</v>
      </c>
      <c r="W3" s="108" t="s">
        <v>31</v>
      </c>
      <c r="X3" s="109" t="s">
        <v>1</v>
      </c>
      <c r="Y3" s="110" t="s">
        <v>24</v>
      </c>
      <c r="Z3" s="23" t="s">
        <v>1</v>
      </c>
      <c r="AA3" s="24" t="s">
        <v>24</v>
      </c>
      <c r="AB3" s="22" t="s">
        <v>34</v>
      </c>
      <c r="AC3" s="22" t="s">
        <v>32</v>
      </c>
      <c r="AD3" s="111" t="s">
        <v>60</v>
      </c>
      <c r="AE3" s="23" t="s">
        <v>1</v>
      </c>
      <c r="AF3" s="24" t="s">
        <v>24</v>
      </c>
      <c r="AG3" s="23" t="s">
        <v>1</v>
      </c>
      <c r="AH3" s="25" t="s">
        <v>24</v>
      </c>
      <c r="AI3" s="20" t="s">
        <v>1</v>
      </c>
      <c r="AJ3" s="21" t="s">
        <v>24</v>
      </c>
    </row>
    <row r="4" spans="1:36" ht="27" customHeight="1" x14ac:dyDescent="0.3">
      <c r="L4" s="4" t="s">
        <v>5</v>
      </c>
      <c r="N4" s="13" t="s">
        <v>159</v>
      </c>
      <c r="S4" t="s">
        <v>169</v>
      </c>
      <c r="T4" s="4" t="s">
        <v>3</v>
      </c>
      <c r="V4" s="13">
        <f>R4*U4/100</f>
        <v>0</v>
      </c>
      <c r="Y4" s="1">
        <f>Q4/365*W4+R4*X4/100</f>
        <v>0</v>
      </c>
      <c r="AA4" s="1">
        <f>R4*Z4/100</f>
        <v>0</v>
      </c>
      <c r="AF4" s="13">
        <f>Q4/365*(AB4+AC4+AD4)+R4*AE4/100</f>
        <v>0</v>
      </c>
      <c r="AG4" s="13" t="e">
        <f>AH4/R4</f>
        <v>#DIV/0!</v>
      </c>
      <c r="AH4" s="13">
        <f>Y4+AA4+AF4</f>
        <v>0</v>
      </c>
      <c r="AI4" s="13" t="e">
        <f>AJ4/R4</f>
        <v>#DIV/0!</v>
      </c>
      <c r="AJ4" s="13">
        <f>AH4-V4</f>
        <v>0</v>
      </c>
    </row>
    <row r="5" spans="1:36" ht="27" customHeight="1" x14ac:dyDescent="0.3">
      <c r="L5" s="4" t="s">
        <v>6</v>
      </c>
      <c r="N5" s="116" t="s">
        <v>160</v>
      </c>
      <c r="T5" s="4" t="s">
        <v>4</v>
      </c>
    </row>
    <row r="6" spans="1:36" ht="27" customHeight="1" x14ac:dyDescent="0.3">
      <c r="L6" s="4" t="s">
        <v>61</v>
      </c>
      <c r="T6" s="4" t="s">
        <v>37</v>
      </c>
    </row>
    <row r="7" spans="1:36" ht="27" customHeight="1" x14ac:dyDescent="0.3">
      <c r="T7" s="4" t="s">
        <v>28</v>
      </c>
    </row>
    <row r="8" spans="1:36" ht="27" customHeight="1" x14ac:dyDescent="0.3">
      <c r="T8" s="4" t="s">
        <v>29</v>
      </c>
    </row>
  </sheetData>
  <mergeCells count="17">
    <mergeCell ref="L1:L3"/>
    <mergeCell ref="M1:M3"/>
    <mergeCell ref="O1:T2"/>
    <mergeCell ref="U1:V2"/>
    <mergeCell ref="W1:AH1"/>
    <mergeCell ref="N1:N3"/>
    <mergeCell ref="AI1:AJ2"/>
    <mergeCell ref="W2:Y2"/>
    <mergeCell ref="Z2:AA2"/>
    <mergeCell ref="AB2:AF2"/>
    <mergeCell ref="AG2:AH2"/>
    <mergeCell ref="G1:K2"/>
    <mergeCell ref="A1:A3"/>
    <mergeCell ref="B1:B3"/>
    <mergeCell ref="C1:C3"/>
    <mergeCell ref="D1:D3"/>
    <mergeCell ref="E1:F2"/>
  </mergeCells>
  <pageMargins left="0.70866141732283472" right="0.70866141732283472" top="0.74803149606299213" bottom="0.74803149606299213" header="0.31496062992125984" footer="0.31496062992125984"/>
  <pageSetup paperSize="9" scale="58" orientation="landscape" r:id="rId1"/>
  <colBreaks count="1" manualBreakCount="1">
    <brk id="14" min="1" max="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3FE6-2C40-4384-87FF-DD08ACC84AB5}">
  <sheetPr>
    <tabColor theme="6" tint="0.59999389629810485"/>
  </sheetPr>
  <dimension ref="A1:AJ8"/>
  <sheetViews>
    <sheetView zoomScaleNormal="100" workbookViewId="0">
      <selection activeCell="N5" sqref="N5"/>
    </sheetView>
  </sheetViews>
  <sheetFormatPr baseColWidth="10" defaultColWidth="11.44140625" defaultRowHeight="14.4" x14ac:dyDescent="0.3"/>
  <cols>
    <col min="1" max="1" width="11.77734375" style="13" customWidth="1"/>
    <col min="2" max="6" width="11.44140625" style="13"/>
    <col min="7" max="7" width="20.77734375" style="13" customWidth="1"/>
    <col min="8" max="14" width="11.44140625" style="13"/>
    <col min="15" max="18" width="10.77734375" style="13" customWidth="1"/>
    <col min="19" max="19" width="11.77734375" style="13" customWidth="1"/>
    <col min="20" max="22" width="10.77734375" style="13" customWidth="1"/>
    <col min="23" max="23" width="12.77734375" style="13" bestFit="1" customWidth="1"/>
    <col min="24" max="24" width="7.44140625" style="13" bestFit="1" customWidth="1"/>
    <col min="25" max="27" width="11.44140625" style="1"/>
    <col min="28" max="28" width="15.21875" style="1" customWidth="1"/>
    <col min="29" max="29" width="10.77734375" style="13" bestFit="1" customWidth="1"/>
    <col min="30" max="30" width="10.77734375" style="13" customWidth="1"/>
    <col min="31" max="32" width="11.44140625" style="13"/>
    <col min="33" max="33" width="12.44140625" style="13" customWidth="1"/>
    <col min="34" max="16384" width="11.44140625" style="13"/>
  </cols>
  <sheetData>
    <row r="1" spans="1:36" s="18" customFormat="1" ht="52.5" customHeight="1" x14ac:dyDescent="0.3">
      <c r="A1" s="166" t="s">
        <v>8</v>
      </c>
      <c r="B1" s="131" t="s">
        <v>0</v>
      </c>
      <c r="C1" s="131" t="s">
        <v>41</v>
      </c>
      <c r="D1" s="131" t="s">
        <v>9</v>
      </c>
      <c r="E1" s="160" t="s">
        <v>10</v>
      </c>
      <c r="F1" s="162"/>
      <c r="G1" s="160" t="s">
        <v>27</v>
      </c>
      <c r="H1" s="161"/>
      <c r="I1" s="161"/>
      <c r="J1" s="161"/>
      <c r="K1" s="162"/>
      <c r="L1" s="131" t="s">
        <v>18</v>
      </c>
      <c r="M1" s="131" t="s">
        <v>19</v>
      </c>
      <c r="N1" s="131" t="s">
        <v>158</v>
      </c>
      <c r="O1" s="134" t="s">
        <v>7</v>
      </c>
      <c r="P1" s="134"/>
      <c r="Q1" s="134"/>
      <c r="R1" s="134"/>
      <c r="S1" s="135"/>
      <c r="T1" s="136"/>
      <c r="U1" s="140" t="s">
        <v>39</v>
      </c>
      <c r="V1" s="141"/>
      <c r="W1" s="144" t="s">
        <v>38</v>
      </c>
      <c r="X1" s="144"/>
      <c r="Y1" s="144"/>
      <c r="Z1" s="144"/>
      <c r="AA1" s="144"/>
      <c r="AB1" s="144"/>
      <c r="AC1" s="144"/>
      <c r="AD1" s="144"/>
      <c r="AE1" s="144"/>
      <c r="AF1" s="144"/>
      <c r="AG1" s="144"/>
      <c r="AH1" s="145"/>
      <c r="AI1" s="146" t="s">
        <v>26</v>
      </c>
      <c r="AJ1" s="147"/>
    </row>
    <row r="2" spans="1:36" s="2" customFormat="1" ht="39" customHeight="1" x14ac:dyDescent="0.3">
      <c r="A2" s="167"/>
      <c r="B2" s="132"/>
      <c r="C2" s="132"/>
      <c r="D2" s="132"/>
      <c r="E2" s="163"/>
      <c r="F2" s="165"/>
      <c r="G2" s="163"/>
      <c r="H2" s="164"/>
      <c r="I2" s="164"/>
      <c r="J2" s="164"/>
      <c r="K2" s="165"/>
      <c r="L2" s="132"/>
      <c r="M2" s="132"/>
      <c r="N2" s="132"/>
      <c r="O2" s="137"/>
      <c r="P2" s="137"/>
      <c r="Q2" s="137"/>
      <c r="R2" s="137"/>
      <c r="S2" s="138"/>
      <c r="T2" s="139"/>
      <c r="U2" s="142"/>
      <c r="V2" s="143"/>
      <c r="W2" s="150" t="s">
        <v>36</v>
      </c>
      <c r="X2" s="151"/>
      <c r="Y2" s="152"/>
      <c r="Z2" s="153" t="s">
        <v>43</v>
      </c>
      <c r="AA2" s="154"/>
      <c r="AB2" s="155" t="s">
        <v>44</v>
      </c>
      <c r="AC2" s="156"/>
      <c r="AD2" s="156"/>
      <c r="AE2" s="156"/>
      <c r="AF2" s="157"/>
      <c r="AG2" s="158" t="s">
        <v>25</v>
      </c>
      <c r="AH2" s="159"/>
      <c r="AI2" s="148"/>
      <c r="AJ2" s="149"/>
    </row>
    <row r="3" spans="1:36" s="2" customFormat="1" ht="55.8" thickBot="1" x14ac:dyDescent="0.35">
      <c r="A3" s="168"/>
      <c r="B3" s="133"/>
      <c r="C3" s="133"/>
      <c r="D3" s="133"/>
      <c r="E3" s="10" t="s">
        <v>11</v>
      </c>
      <c r="F3" s="10" t="s">
        <v>12</v>
      </c>
      <c r="G3" s="10" t="s">
        <v>13</v>
      </c>
      <c r="H3" s="10" t="s">
        <v>14</v>
      </c>
      <c r="I3" s="10" t="s">
        <v>15</v>
      </c>
      <c r="J3" s="10" t="s">
        <v>16</v>
      </c>
      <c r="K3" s="10" t="s">
        <v>17</v>
      </c>
      <c r="L3" s="133"/>
      <c r="M3" s="133"/>
      <c r="N3" s="133"/>
      <c r="O3" s="11" t="s">
        <v>20</v>
      </c>
      <c r="P3" s="11" t="s">
        <v>30</v>
      </c>
      <c r="Q3" s="11" t="s">
        <v>21</v>
      </c>
      <c r="R3" s="11" t="s">
        <v>22</v>
      </c>
      <c r="S3" s="115" t="s">
        <v>166</v>
      </c>
      <c r="T3" s="3" t="s">
        <v>23</v>
      </c>
      <c r="U3" s="20" t="s">
        <v>1</v>
      </c>
      <c r="V3" s="21" t="s">
        <v>24</v>
      </c>
      <c r="W3" s="108" t="s">
        <v>31</v>
      </c>
      <c r="X3" s="109" t="s">
        <v>1</v>
      </c>
      <c r="Y3" s="110" t="s">
        <v>24</v>
      </c>
      <c r="Z3" s="23" t="s">
        <v>1</v>
      </c>
      <c r="AA3" s="24" t="s">
        <v>24</v>
      </c>
      <c r="AB3" s="22" t="s">
        <v>34</v>
      </c>
      <c r="AC3" s="22" t="s">
        <v>32</v>
      </c>
      <c r="AD3" s="111" t="s">
        <v>60</v>
      </c>
      <c r="AE3" s="23" t="s">
        <v>1</v>
      </c>
      <c r="AF3" s="24" t="s">
        <v>24</v>
      </c>
      <c r="AG3" s="23" t="s">
        <v>1</v>
      </c>
      <c r="AH3" s="25" t="s">
        <v>24</v>
      </c>
      <c r="AI3" s="20" t="s">
        <v>1</v>
      </c>
      <c r="AJ3" s="21" t="s">
        <v>24</v>
      </c>
    </row>
    <row r="4" spans="1:36" ht="27" customHeight="1" x14ac:dyDescent="0.3">
      <c r="L4" s="4" t="s">
        <v>5</v>
      </c>
      <c r="N4" s="13" t="s">
        <v>159</v>
      </c>
      <c r="S4" t="s">
        <v>169</v>
      </c>
      <c r="T4" s="4" t="s">
        <v>3</v>
      </c>
      <c r="V4" s="13">
        <f>R4*U4/100</f>
        <v>0</v>
      </c>
      <c r="Y4" s="1">
        <f>Q4/365*W4+R4*X4/100</f>
        <v>0</v>
      </c>
      <c r="AA4" s="1">
        <f>R4*Z4/100</f>
        <v>0</v>
      </c>
      <c r="AF4" s="13">
        <f>Q4/365*(AB4+AC4+AD4)+R4*AE4/100</f>
        <v>0</v>
      </c>
      <c r="AG4" s="13" t="e">
        <f>AH4/R4</f>
        <v>#DIV/0!</v>
      </c>
      <c r="AH4" s="13">
        <f>Y4+AA4+AF4</f>
        <v>0</v>
      </c>
      <c r="AI4" s="13" t="e">
        <f>AJ4/R4</f>
        <v>#DIV/0!</v>
      </c>
      <c r="AJ4" s="13">
        <f>AH4-V4</f>
        <v>0</v>
      </c>
    </row>
    <row r="5" spans="1:36" ht="27" customHeight="1" x14ac:dyDescent="0.3">
      <c r="L5" s="4" t="s">
        <v>6</v>
      </c>
      <c r="N5" s="116" t="s">
        <v>160</v>
      </c>
      <c r="T5" s="4" t="s">
        <v>4</v>
      </c>
    </row>
    <row r="6" spans="1:36" ht="27" customHeight="1" x14ac:dyDescent="0.3">
      <c r="L6" s="4" t="s">
        <v>61</v>
      </c>
      <c r="T6" s="4" t="s">
        <v>37</v>
      </c>
    </row>
    <row r="7" spans="1:36" ht="27" customHeight="1" x14ac:dyDescent="0.3">
      <c r="T7" s="4" t="s">
        <v>28</v>
      </c>
    </row>
    <row r="8" spans="1:36" ht="27" customHeight="1" x14ac:dyDescent="0.3">
      <c r="T8" s="4" t="s">
        <v>29</v>
      </c>
    </row>
  </sheetData>
  <mergeCells count="17">
    <mergeCell ref="L1:L3"/>
    <mergeCell ref="M1:M3"/>
    <mergeCell ref="O1:T2"/>
    <mergeCell ref="U1:V2"/>
    <mergeCell ref="W1:AH1"/>
    <mergeCell ref="N1:N3"/>
    <mergeCell ref="AI1:AJ2"/>
    <mergeCell ref="W2:Y2"/>
    <mergeCell ref="Z2:AA2"/>
    <mergeCell ref="AB2:AF2"/>
    <mergeCell ref="AG2:AH2"/>
    <mergeCell ref="G1:K2"/>
    <mergeCell ref="A1:A3"/>
    <mergeCell ref="B1:B3"/>
    <mergeCell ref="C1:C3"/>
    <mergeCell ref="D1:D3"/>
    <mergeCell ref="E1:F2"/>
  </mergeCells>
  <pageMargins left="0.70866141732283472" right="0.70866141732283472" top="0.74803149606299213" bottom="0.74803149606299213" header="0.31496062992125984" footer="0.31496062992125984"/>
  <pageSetup paperSize="9" scale="58" orientation="landscape" r:id="rId1"/>
  <colBreaks count="1" manualBreakCount="1">
    <brk id="14" min="1" max="2"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V8"/>
  <sheetViews>
    <sheetView zoomScaleNormal="100" workbookViewId="0">
      <selection activeCell="M14" sqref="M14"/>
    </sheetView>
  </sheetViews>
  <sheetFormatPr baseColWidth="10" defaultColWidth="11.44140625" defaultRowHeight="14.4" x14ac:dyDescent="0.3"/>
  <cols>
    <col min="1" max="1" width="11.77734375" style="13" customWidth="1"/>
    <col min="2" max="4" width="11.44140625" style="13"/>
    <col min="5" max="5" width="20.77734375" style="13" customWidth="1"/>
    <col min="6" max="12" width="11.44140625" style="13"/>
    <col min="13" max="16" width="10.77734375" style="13" customWidth="1"/>
    <col min="17" max="17" width="11.77734375" style="13" customWidth="1"/>
    <col min="18" max="19" width="10.77734375" style="13" customWidth="1"/>
    <col min="20" max="16384" width="11.44140625" style="13"/>
  </cols>
  <sheetData>
    <row r="1" spans="1:22" s="18" customFormat="1" ht="52.5" customHeight="1" x14ac:dyDescent="0.3">
      <c r="A1" s="166" t="s">
        <v>8</v>
      </c>
      <c r="B1" s="131" t="s">
        <v>0</v>
      </c>
      <c r="C1" s="160" t="s">
        <v>10</v>
      </c>
      <c r="D1" s="162"/>
      <c r="E1" s="160" t="s">
        <v>27</v>
      </c>
      <c r="F1" s="161"/>
      <c r="G1" s="161"/>
      <c r="H1" s="161"/>
      <c r="I1" s="162"/>
      <c r="J1" s="131" t="s">
        <v>18</v>
      </c>
      <c r="K1" s="131" t="s">
        <v>19</v>
      </c>
      <c r="L1" s="131" t="s">
        <v>158</v>
      </c>
      <c r="M1" s="134" t="s">
        <v>7</v>
      </c>
      <c r="N1" s="134"/>
      <c r="O1" s="134"/>
      <c r="P1" s="134"/>
      <c r="Q1" s="135"/>
      <c r="R1" s="136"/>
      <c r="S1" s="169" t="s">
        <v>46</v>
      </c>
      <c r="T1" s="169" t="s">
        <v>47</v>
      </c>
      <c r="U1" s="146" t="s">
        <v>26</v>
      </c>
      <c r="V1" s="147"/>
    </row>
    <row r="2" spans="1:22" s="2" customFormat="1" ht="39" customHeight="1" x14ac:dyDescent="0.3">
      <c r="A2" s="167"/>
      <c r="B2" s="132"/>
      <c r="C2" s="163"/>
      <c r="D2" s="165"/>
      <c r="E2" s="163"/>
      <c r="F2" s="164"/>
      <c r="G2" s="164"/>
      <c r="H2" s="164"/>
      <c r="I2" s="165"/>
      <c r="J2" s="132"/>
      <c r="K2" s="132"/>
      <c r="L2" s="132"/>
      <c r="M2" s="137"/>
      <c r="N2" s="137"/>
      <c r="O2" s="137"/>
      <c r="P2" s="137"/>
      <c r="Q2" s="138"/>
      <c r="R2" s="139"/>
      <c r="S2" s="170"/>
      <c r="T2" s="170"/>
      <c r="U2" s="148"/>
      <c r="V2" s="149"/>
    </row>
    <row r="3" spans="1:22" s="2" customFormat="1" ht="55.8" thickBot="1" x14ac:dyDescent="0.35">
      <c r="A3" s="168"/>
      <c r="B3" s="133"/>
      <c r="C3" s="10" t="s">
        <v>11</v>
      </c>
      <c r="D3" s="10" t="s">
        <v>12</v>
      </c>
      <c r="E3" s="10" t="s">
        <v>13</v>
      </c>
      <c r="F3" s="10" t="s">
        <v>14</v>
      </c>
      <c r="G3" s="10" t="s">
        <v>15</v>
      </c>
      <c r="H3" s="10" t="s">
        <v>16</v>
      </c>
      <c r="I3" s="10" t="s">
        <v>17</v>
      </c>
      <c r="J3" s="133"/>
      <c r="K3" s="133"/>
      <c r="L3" s="133"/>
      <c r="M3" s="11" t="s">
        <v>20</v>
      </c>
      <c r="N3" s="11" t="s">
        <v>30</v>
      </c>
      <c r="O3" s="11" t="s">
        <v>21</v>
      </c>
      <c r="P3" s="11" t="s">
        <v>22</v>
      </c>
      <c r="Q3" s="115" t="s">
        <v>166</v>
      </c>
      <c r="R3" s="3" t="s">
        <v>23</v>
      </c>
      <c r="S3" s="19" t="s">
        <v>45</v>
      </c>
      <c r="T3" s="12" t="s">
        <v>45</v>
      </c>
      <c r="U3" s="20" t="s">
        <v>1</v>
      </c>
      <c r="V3" s="21" t="s">
        <v>24</v>
      </c>
    </row>
    <row r="4" spans="1:22" ht="27" customHeight="1" x14ac:dyDescent="0.3">
      <c r="J4" s="4" t="s">
        <v>5</v>
      </c>
      <c r="Q4" t="s">
        <v>169</v>
      </c>
      <c r="R4" s="4" t="s">
        <v>3</v>
      </c>
      <c r="U4" s="13" t="e">
        <f>V4/P4</f>
        <v>#DIV/0!</v>
      </c>
      <c r="V4" s="13">
        <f>T4-S4</f>
        <v>0</v>
      </c>
    </row>
    <row r="5" spans="1:22" ht="27" customHeight="1" x14ac:dyDescent="0.3">
      <c r="J5" s="4" t="s">
        <v>6</v>
      </c>
      <c r="R5" s="4" t="s">
        <v>4</v>
      </c>
    </row>
    <row r="6" spans="1:22" ht="27" customHeight="1" x14ac:dyDescent="0.3">
      <c r="J6" s="4" t="s">
        <v>61</v>
      </c>
      <c r="R6" s="4" t="s">
        <v>37</v>
      </c>
    </row>
    <row r="7" spans="1:22" ht="27" customHeight="1" x14ac:dyDescent="0.3">
      <c r="R7" s="4" t="s">
        <v>28</v>
      </c>
    </row>
    <row r="8" spans="1:22" ht="27" customHeight="1" x14ac:dyDescent="0.3">
      <c r="R8" s="4" t="s">
        <v>29</v>
      </c>
    </row>
  </sheetData>
  <mergeCells count="11">
    <mergeCell ref="M1:R2"/>
    <mergeCell ref="S1:S2"/>
    <mergeCell ref="T1:T2"/>
    <mergeCell ref="U1:V2"/>
    <mergeCell ref="A1:A3"/>
    <mergeCell ref="B1:B3"/>
    <mergeCell ref="C1:D2"/>
    <mergeCell ref="E1:I2"/>
    <mergeCell ref="J1:J3"/>
    <mergeCell ref="K1:K3"/>
    <mergeCell ref="L1:L3"/>
  </mergeCells>
  <pageMargins left="0.70866141732283472" right="0.70866141732283472" top="0.74803149606299213" bottom="0.74803149606299213"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T29"/>
  <sheetViews>
    <sheetView zoomScaleNormal="100" workbookViewId="0">
      <selection activeCell="B1" sqref="B1"/>
    </sheetView>
  </sheetViews>
  <sheetFormatPr baseColWidth="10" defaultColWidth="11.44140625" defaultRowHeight="14.4" x14ac:dyDescent="0.3"/>
  <cols>
    <col min="1" max="1" width="50.77734375" style="13" customWidth="1"/>
    <col min="2" max="18" width="15.6640625" style="13" customWidth="1"/>
    <col min="19" max="19" width="24.5546875" style="13" customWidth="1"/>
    <col min="20" max="20" width="25.109375" style="13" customWidth="1"/>
    <col min="21" max="16384" width="11.44140625" style="13"/>
  </cols>
  <sheetData>
    <row r="1" spans="1:20" ht="28.8" x14ac:dyDescent="0.3">
      <c r="A1" s="41" t="s">
        <v>152</v>
      </c>
      <c r="B1" s="107">
        <f>Contact!B3</f>
        <v>0</v>
      </c>
      <c r="C1" s="39"/>
      <c r="D1" s="40"/>
      <c r="E1" s="40"/>
    </row>
    <row r="2" spans="1:20" x14ac:dyDescent="0.3">
      <c r="A2" s="1"/>
      <c r="B2" s="1"/>
      <c r="C2" s="1"/>
    </row>
    <row r="3" spans="1:20" ht="14.55" customHeight="1" x14ac:dyDescent="0.3">
      <c r="A3" s="1"/>
      <c r="B3" s="174" t="s">
        <v>171</v>
      </c>
      <c r="C3" s="175"/>
      <c r="D3" s="175"/>
      <c r="E3" s="176"/>
      <c r="F3" s="179" t="s">
        <v>90</v>
      </c>
      <c r="G3" s="179" t="s">
        <v>89</v>
      </c>
      <c r="H3" s="174" t="s">
        <v>118</v>
      </c>
      <c r="I3" s="175"/>
      <c r="J3" s="175"/>
      <c r="K3" s="176"/>
      <c r="L3" s="181" t="s">
        <v>91</v>
      </c>
      <c r="M3" s="174" t="s">
        <v>119</v>
      </c>
      <c r="N3" s="175"/>
      <c r="O3" s="175"/>
      <c r="P3" s="176"/>
      <c r="Q3" s="177" t="s">
        <v>120</v>
      </c>
      <c r="R3" s="177" t="s">
        <v>121</v>
      </c>
      <c r="S3" s="174" t="s">
        <v>126</v>
      </c>
      <c r="T3" s="176"/>
    </row>
    <row r="4" spans="1:20" ht="48" x14ac:dyDescent="0.3">
      <c r="A4" s="66" t="s">
        <v>170</v>
      </c>
      <c r="B4" s="5" t="s">
        <v>40</v>
      </c>
      <c r="C4" s="99" t="s">
        <v>138</v>
      </c>
      <c r="D4" s="99" t="s">
        <v>141</v>
      </c>
      <c r="E4" s="99" t="s">
        <v>142</v>
      </c>
      <c r="F4" s="180"/>
      <c r="G4" s="180"/>
      <c r="H4" s="5" t="s">
        <v>40</v>
      </c>
      <c r="I4" s="99" t="s">
        <v>138</v>
      </c>
      <c r="J4" s="99" t="s">
        <v>141</v>
      </c>
      <c r="K4" s="99" t="s">
        <v>142</v>
      </c>
      <c r="L4" s="182"/>
      <c r="M4" s="54" t="s">
        <v>33</v>
      </c>
      <c r="N4" s="100" t="s">
        <v>138</v>
      </c>
      <c r="O4" s="99" t="s">
        <v>141</v>
      </c>
      <c r="P4" s="99" t="s">
        <v>142</v>
      </c>
      <c r="Q4" s="178"/>
      <c r="R4" s="178"/>
      <c r="S4" s="101" t="s">
        <v>125</v>
      </c>
      <c r="T4" s="101" t="s">
        <v>124</v>
      </c>
    </row>
    <row r="5" spans="1:20" x14ac:dyDescent="0.3">
      <c r="A5" s="105" t="s">
        <v>143</v>
      </c>
      <c r="B5" s="87">
        <f>C5+D5+E5</f>
        <v>0</v>
      </c>
      <c r="C5" s="87"/>
      <c r="D5" s="55"/>
      <c r="E5" s="55"/>
      <c r="F5" s="57"/>
      <c r="G5" s="56" t="e">
        <f>B5/F5</f>
        <v>#DIV/0!</v>
      </c>
      <c r="H5" s="57">
        <f>I5+J5+K5</f>
        <v>0</v>
      </c>
      <c r="I5" s="57"/>
      <c r="J5" s="57"/>
      <c r="K5" s="57"/>
      <c r="L5" s="58" t="e">
        <f>H5/F5*1000</f>
        <v>#DIV/0!</v>
      </c>
      <c r="M5" s="56" t="e">
        <f>B5/H5</f>
        <v>#DIV/0!</v>
      </c>
      <c r="N5" s="56" t="e">
        <f>C5/I5</f>
        <v>#DIV/0!</v>
      </c>
      <c r="O5" s="56" t="e">
        <f>D5/J5</f>
        <v>#DIV/0!</v>
      </c>
      <c r="P5" s="56" t="e">
        <f>E5/K5</f>
        <v>#DIV/0!</v>
      </c>
      <c r="Q5" s="56"/>
      <c r="R5" s="56"/>
      <c r="S5" s="102" t="e">
        <f>Q5/H5</f>
        <v>#DIV/0!</v>
      </c>
      <c r="T5" s="102" t="e">
        <f>R5/H5</f>
        <v>#DIV/0!</v>
      </c>
    </row>
    <row r="6" spans="1:20" x14ac:dyDescent="0.3">
      <c r="A6" s="105" t="s">
        <v>144</v>
      </c>
      <c r="B6" s="87">
        <f>C6+D6+E6</f>
        <v>0</v>
      </c>
      <c r="C6" s="87"/>
      <c r="D6" s="55"/>
      <c r="E6" s="55"/>
      <c r="F6" s="57"/>
      <c r="G6" s="56" t="e">
        <f t="shared" ref="G6:G9" si="0">B6/F6</f>
        <v>#DIV/0!</v>
      </c>
      <c r="H6" s="57">
        <f>I6+J6+K6</f>
        <v>0</v>
      </c>
      <c r="I6" s="57"/>
      <c r="J6" s="57"/>
      <c r="K6" s="57"/>
      <c r="L6" s="58" t="e">
        <f t="shared" ref="L6:L9" si="1">H6/F6*1000</f>
        <v>#DIV/0!</v>
      </c>
      <c r="M6" s="56" t="e">
        <f t="shared" ref="M6:M9" si="2">B6/H6</f>
        <v>#DIV/0!</v>
      </c>
      <c r="N6" s="56" t="e">
        <f t="shared" ref="N6:O10" si="3">C6/I6</f>
        <v>#DIV/0!</v>
      </c>
      <c r="O6" s="56" t="e">
        <f t="shared" si="3"/>
        <v>#DIV/0!</v>
      </c>
      <c r="P6" s="56" t="e">
        <f t="shared" ref="P6:P10" si="4">E6/K6</f>
        <v>#DIV/0!</v>
      </c>
      <c r="Q6" s="56"/>
      <c r="R6" s="56"/>
      <c r="S6" s="102" t="e">
        <f t="shared" ref="S6:S10" si="5">Q6/H6</f>
        <v>#DIV/0!</v>
      </c>
      <c r="T6" s="102" t="e">
        <f t="shared" ref="T6:T10" si="6">R6/H6</f>
        <v>#DIV/0!</v>
      </c>
    </row>
    <row r="7" spans="1:20" x14ac:dyDescent="0.3">
      <c r="A7" s="105" t="s">
        <v>145</v>
      </c>
      <c r="B7" s="87">
        <f>C7+D7+E7</f>
        <v>0</v>
      </c>
      <c r="C7" s="87"/>
      <c r="D7" s="55"/>
      <c r="E7" s="55"/>
      <c r="F7" s="57"/>
      <c r="G7" s="56" t="e">
        <f t="shared" si="0"/>
        <v>#DIV/0!</v>
      </c>
      <c r="H7" s="57">
        <f>I7+J7+K7</f>
        <v>0</v>
      </c>
      <c r="I7" s="57"/>
      <c r="J7" s="57"/>
      <c r="K7" s="57"/>
      <c r="L7" s="58" t="e">
        <f t="shared" si="1"/>
        <v>#DIV/0!</v>
      </c>
      <c r="M7" s="56" t="e">
        <f t="shared" si="2"/>
        <v>#DIV/0!</v>
      </c>
      <c r="N7" s="56" t="e">
        <f t="shared" si="3"/>
        <v>#DIV/0!</v>
      </c>
      <c r="O7" s="56" t="e">
        <f t="shared" si="3"/>
        <v>#DIV/0!</v>
      </c>
      <c r="P7" s="56" t="e">
        <f t="shared" si="4"/>
        <v>#DIV/0!</v>
      </c>
      <c r="Q7" s="56"/>
      <c r="R7" s="56"/>
      <c r="S7" s="102" t="e">
        <f t="shared" si="5"/>
        <v>#DIV/0!</v>
      </c>
      <c r="T7" s="102" t="e">
        <f t="shared" si="6"/>
        <v>#DIV/0!</v>
      </c>
    </row>
    <row r="8" spans="1:20" x14ac:dyDescent="0.3">
      <c r="A8" s="55" t="s">
        <v>146</v>
      </c>
      <c r="B8" s="88">
        <f>C8+D8+E8</f>
        <v>0</v>
      </c>
      <c r="C8" s="88"/>
      <c r="D8" s="55"/>
      <c r="E8" s="55"/>
      <c r="F8" s="57"/>
      <c r="G8" s="56" t="e">
        <f t="shared" si="0"/>
        <v>#DIV/0!</v>
      </c>
      <c r="H8" s="57">
        <f>I8+J8+K8</f>
        <v>0</v>
      </c>
      <c r="I8" s="57"/>
      <c r="J8" s="57"/>
      <c r="K8" s="57"/>
      <c r="L8" s="58" t="e">
        <f t="shared" si="1"/>
        <v>#DIV/0!</v>
      </c>
      <c r="M8" s="56" t="e">
        <f t="shared" si="2"/>
        <v>#DIV/0!</v>
      </c>
      <c r="N8" s="56" t="e">
        <f t="shared" si="3"/>
        <v>#DIV/0!</v>
      </c>
      <c r="O8" s="56" t="e">
        <f t="shared" si="3"/>
        <v>#DIV/0!</v>
      </c>
      <c r="P8" s="56" t="e">
        <f t="shared" si="4"/>
        <v>#DIV/0!</v>
      </c>
      <c r="Q8" s="56"/>
      <c r="R8" s="56"/>
      <c r="S8" s="102" t="e">
        <f t="shared" si="5"/>
        <v>#DIV/0!</v>
      </c>
      <c r="T8" s="102" t="e">
        <f t="shared" si="6"/>
        <v>#DIV/0!</v>
      </c>
    </row>
    <row r="9" spans="1:20" ht="15" thickBot="1" x14ac:dyDescent="0.35">
      <c r="A9" s="106" t="s">
        <v>35</v>
      </c>
      <c r="B9" s="93">
        <f>C9+D9+E9</f>
        <v>0</v>
      </c>
      <c r="C9" s="93"/>
      <c r="D9" s="94"/>
      <c r="E9" s="94"/>
      <c r="F9" s="60"/>
      <c r="G9" s="59" t="e">
        <f t="shared" si="0"/>
        <v>#DIV/0!</v>
      </c>
      <c r="H9" s="60">
        <f>I9+J9+K9</f>
        <v>0</v>
      </c>
      <c r="I9" s="60"/>
      <c r="J9" s="60"/>
      <c r="K9" s="60"/>
      <c r="L9" s="61" t="e">
        <f t="shared" si="1"/>
        <v>#DIV/0!</v>
      </c>
      <c r="M9" s="59" t="e">
        <f t="shared" si="2"/>
        <v>#DIV/0!</v>
      </c>
      <c r="N9" s="59" t="e">
        <f t="shared" si="3"/>
        <v>#DIV/0!</v>
      </c>
      <c r="O9" s="59" t="e">
        <f t="shared" si="3"/>
        <v>#DIV/0!</v>
      </c>
      <c r="P9" s="59" t="e">
        <f t="shared" si="4"/>
        <v>#DIV/0!</v>
      </c>
      <c r="Q9" s="59"/>
      <c r="R9" s="59"/>
      <c r="S9" s="103" t="e">
        <f t="shared" si="5"/>
        <v>#DIV/0!</v>
      </c>
      <c r="T9" s="103" t="e">
        <f t="shared" si="6"/>
        <v>#DIV/0!</v>
      </c>
    </row>
    <row r="10" spans="1:20" ht="15" thickTop="1" x14ac:dyDescent="0.3">
      <c r="A10" s="62" t="s">
        <v>2</v>
      </c>
      <c r="B10" s="62">
        <f>SUM(B5:B9)</f>
        <v>0</v>
      </c>
      <c r="C10" s="62">
        <f>SUM(C5:C9)</f>
        <v>0</v>
      </c>
      <c r="D10" s="62">
        <f>SUM(D5:D9)</f>
        <v>0</v>
      </c>
      <c r="E10" s="62">
        <f>SUM(E5:E9)</f>
        <v>0</v>
      </c>
      <c r="F10" s="64">
        <f>SUM(F5:F9)</f>
        <v>0</v>
      </c>
      <c r="G10" s="63" t="e">
        <f>B10/F10</f>
        <v>#DIV/0!</v>
      </c>
      <c r="H10" s="64">
        <f>SUM(H5:H9)</f>
        <v>0</v>
      </c>
      <c r="I10" s="64">
        <f>SUM(I5:I9)</f>
        <v>0</v>
      </c>
      <c r="J10" s="64">
        <f>SUM(J5:J9)</f>
        <v>0</v>
      </c>
      <c r="K10" s="64">
        <f>SUM(K5:K9)</f>
        <v>0</v>
      </c>
      <c r="L10" s="65" t="e">
        <f>H10/F10*1000</f>
        <v>#DIV/0!</v>
      </c>
      <c r="M10" s="63" t="e">
        <f>B10/H10</f>
        <v>#DIV/0!</v>
      </c>
      <c r="N10" s="63" t="e">
        <f t="shared" si="3"/>
        <v>#DIV/0!</v>
      </c>
      <c r="O10" s="63" t="e">
        <f t="shared" si="3"/>
        <v>#DIV/0!</v>
      </c>
      <c r="P10" s="63" t="e">
        <f t="shared" si="4"/>
        <v>#DIV/0!</v>
      </c>
      <c r="Q10" s="63">
        <f>SUM(Q5:Q9)</f>
        <v>0</v>
      </c>
      <c r="R10" s="63">
        <f>SUM(R5:R9)</f>
        <v>0</v>
      </c>
      <c r="S10" s="104" t="e">
        <f t="shared" si="5"/>
        <v>#DIV/0!</v>
      </c>
      <c r="T10" s="104" t="e">
        <f t="shared" si="6"/>
        <v>#DIV/0!</v>
      </c>
    </row>
    <row r="11" spans="1:20" x14ac:dyDescent="0.3">
      <c r="A11" s="1"/>
      <c r="B11" s="1"/>
      <c r="C11" s="1"/>
      <c r="D11" s="1"/>
      <c r="E11" s="1"/>
      <c r="F11" s="1"/>
      <c r="G11" s="1"/>
      <c r="H11" s="1"/>
      <c r="I11" s="1"/>
      <c r="J11" s="1"/>
      <c r="K11" s="1"/>
      <c r="L11" s="1"/>
      <c r="M11" s="1"/>
      <c r="N11" s="1"/>
      <c r="O11" s="1"/>
      <c r="P11" s="1"/>
      <c r="Q11" s="1"/>
      <c r="R11" s="1"/>
      <c r="S11" s="1"/>
      <c r="T11" s="1"/>
    </row>
    <row r="12" spans="1:20" ht="39" customHeight="1" x14ac:dyDescent="0.3">
      <c r="A12" s="1"/>
      <c r="B12" s="171" t="s">
        <v>172</v>
      </c>
      <c r="C12" s="172"/>
      <c r="D12" s="172"/>
      <c r="E12" s="173"/>
      <c r="F12" s="89"/>
      <c r="G12" s="1"/>
      <c r="H12" s="1"/>
      <c r="I12" s="1"/>
      <c r="J12" s="1"/>
      <c r="K12" s="1"/>
      <c r="L12" s="1"/>
      <c r="M12" s="1"/>
      <c r="N12" s="1"/>
      <c r="O12" s="1"/>
      <c r="P12" s="1"/>
      <c r="Q12" s="1"/>
      <c r="R12" s="1"/>
      <c r="S12" s="1"/>
      <c r="T12" s="1"/>
    </row>
    <row r="13" spans="1:20" ht="36" x14ac:dyDescent="0.3">
      <c r="A13" s="1"/>
      <c r="B13" s="5" t="s">
        <v>40</v>
      </c>
      <c r="C13" s="99" t="str">
        <f>C4</f>
        <v>Apd / Vanaf 01/07/2022 (res)</v>
      </c>
      <c r="D13" s="99" t="s">
        <v>122</v>
      </c>
      <c r="E13" s="99" t="s">
        <v>123</v>
      </c>
      <c r="F13" s="1"/>
      <c r="G13" s="1"/>
      <c r="H13" s="1"/>
      <c r="I13" s="1"/>
      <c r="J13" s="1"/>
      <c r="K13" s="1"/>
      <c r="L13" s="1"/>
      <c r="M13" s="1"/>
      <c r="N13" s="1"/>
      <c r="O13" s="1"/>
      <c r="P13" s="1"/>
      <c r="Q13" s="1"/>
      <c r="R13" s="1"/>
      <c r="S13" s="1"/>
      <c r="T13" s="1"/>
    </row>
    <row r="14" spans="1:20" x14ac:dyDescent="0.3">
      <c r="A14" s="90" t="s">
        <v>2</v>
      </c>
      <c r="B14" s="90">
        <f>C14+D14+E14</f>
        <v>0</v>
      </c>
      <c r="C14" s="90">
        <f>C10*1.06</f>
        <v>0</v>
      </c>
      <c r="D14" s="91">
        <f>D10*1.21</f>
        <v>0</v>
      </c>
      <c r="E14" s="91">
        <f>E10*1.06</f>
        <v>0</v>
      </c>
    </row>
    <row r="15" spans="1:20" x14ac:dyDescent="0.3">
      <c r="A15" s="1"/>
      <c r="B15" s="1"/>
      <c r="C15" s="1"/>
    </row>
    <row r="16" spans="1:20" x14ac:dyDescent="0.3">
      <c r="A16" s="1"/>
      <c r="B16" s="1"/>
      <c r="C16" s="1"/>
    </row>
    <row r="17" spans="1:8" ht="15.75" customHeight="1" x14ac:dyDescent="0.3">
      <c r="A17" s="1" t="s">
        <v>42</v>
      </c>
      <c r="B17" s="1"/>
      <c r="C17" s="1"/>
      <c r="H17" s="1"/>
    </row>
    <row r="18" spans="1:8" ht="55.2" x14ac:dyDescent="0.3">
      <c r="A18" s="95" t="s">
        <v>137</v>
      </c>
      <c r="B18" s="5" t="s">
        <v>113</v>
      </c>
      <c r="C18" s="42" t="s">
        <v>139</v>
      </c>
      <c r="D18" s="42" t="s">
        <v>140</v>
      </c>
      <c r="E18" s="42" t="s">
        <v>114</v>
      </c>
      <c r="F18" s="1"/>
      <c r="G18" s="1"/>
    </row>
    <row r="19" spans="1:8" ht="30" customHeight="1" x14ac:dyDescent="0.3">
      <c r="A19" s="6" t="s">
        <v>50</v>
      </c>
      <c r="B19" s="96">
        <f>SUM(C19:E19)</f>
        <v>0</v>
      </c>
      <c r="C19" s="96"/>
      <c r="D19" s="97"/>
      <c r="E19" s="91"/>
      <c r="F19" s="1"/>
      <c r="G19" s="1"/>
    </row>
    <row r="20" spans="1:8" x14ac:dyDescent="0.3">
      <c r="A20" s="52" t="s">
        <v>105</v>
      </c>
      <c r="B20" s="53">
        <f t="shared" ref="B20:B21" si="7">SUM(C20:E20)</f>
        <v>0</v>
      </c>
      <c r="C20" s="53"/>
      <c r="D20" s="98"/>
      <c r="E20" s="91"/>
      <c r="F20" s="1"/>
      <c r="G20" s="1"/>
    </row>
    <row r="21" spans="1:8" x14ac:dyDescent="0.3">
      <c r="A21" s="52" t="s">
        <v>106</v>
      </c>
      <c r="B21" s="53">
        <f t="shared" si="7"/>
        <v>0</v>
      </c>
      <c r="C21" s="53"/>
      <c r="D21" s="98"/>
      <c r="E21" s="91"/>
      <c r="F21" s="1"/>
      <c r="G21" s="1"/>
    </row>
    <row r="22" spans="1:8" ht="30" customHeight="1" x14ac:dyDescent="0.3">
      <c r="A22" s="43" t="s">
        <v>55</v>
      </c>
      <c r="B22" s="96">
        <f t="shared" ref="B22:B26" si="8">SUM(C22:E22)</f>
        <v>0</v>
      </c>
      <c r="C22" s="96"/>
      <c r="D22" s="97"/>
      <c r="E22" s="91"/>
      <c r="F22" s="1"/>
      <c r="G22" s="1"/>
    </row>
    <row r="23" spans="1:8" ht="30" customHeight="1" x14ac:dyDescent="0.3">
      <c r="A23" s="43" t="s">
        <v>54</v>
      </c>
      <c r="B23" s="16">
        <f>SUM(C23:E23)</f>
        <v>0</v>
      </c>
      <c r="C23" s="16">
        <f t="shared" ref="C23" si="9">C24+C25</f>
        <v>0</v>
      </c>
      <c r="D23" s="16">
        <f>D24+D25</f>
        <v>0</v>
      </c>
      <c r="E23" s="16">
        <f t="shared" ref="E23" si="10">E24+E25</f>
        <v>0</v>
      </c>
    </row>
    <row r="24" spans="1:8" x14ac:dyDescent="0.3">
      <c r="A24" s="44" t="s">
        <v>48</v>
      </c>
      <c r="B24" s="9">
        <f t="shared" si="8"/>
        <v>0</v>
      </c>
      <c r="C24" s="9"/>
      <c r="D24" s="45"/>
      <c r="E24" s="91"/>
    </row>
    <row r="25" spans="1:8" x14ac:dyDescent="0.3">
      <c r="A25" s="44" t="s">
        <v>49</v>
      </c>
      <c r="B25" s="9">
        <f t="shared" si="8"/>
        <v>0</v>
      </c>
      <c r="C25" s="9"/>
      <c r="D25" s="45"/>
      <c r="E25" s="91"/>
    </row>
    <row r="26" spans="1:8" ht="30" customHeight="1" x14ac:dyDescent="0.3">
      <c r="A26" s="6" t="s">
        <v>51</v>
      </c>
      <c r="B26" s="16">
        <f t="shared" si="8"/>
        <v>0</v>
      </c>
      <c r="C26" s="16"/>
      <c r="D26" s="46"/>
      <c r="E26" s="91"/>
    </row>
    <row r="27" spans="1:8" ht="30" customHeight="1" x14ac:dyDescent="0.3">
      <c r="A27" s="6" t="s">
        <v>52</v>
      </c>
      <c r="B27" s="17" t="e">
        <f>B19/B26</f>
        <v>#DIV/0!</v>
      </c>
      <c r="C27" s="17" t="e">
        <f>C19/C26</f>
        <v>#DIV/0!</v>
      </c>
      <c r="D27" s="17" t="e">
        <f t="shared" ref="D27:E27" si="11">D19/D26</f>
        <v>#DIV/0!</v>
      </c>
      <c r="E27" s="17" t="e">
        <f t="shared" si="11"/>
        <v>#DIV/0!</v>
      </c>
    </row>
    <row r="29" spans="1:8" ht="51" customHeight="1" x14ac:dyDescent="0.3">
      <c r="A29" s="7" t="s">
        <v>53</v>
      </c>
      <c r="B29" s="7"/>
      <c r="C29" s="7"/>
    </row>
  </sheetData>
  <mergeCells count="10">
    <mergeCell ref="B12:E12"/>
    <mergeCell ref="B3:E3"/>
    <mergeCell ref="H3:K3"/>
    <mergeCell ref="M3:P3"/>
    <mergeCell ref="S3:T3"/>
    <mergeCell ref="Q3:Q4"/>
    <mergeCell ref="R3:R4"/>
    <mergeCell ref="F3:F4"/>
    <mergeCell ref="G3:G4"/>
    <mergeCell ref="L3:L4"/>
  </mergeCells>
  <pageMargins left="0.70866141732283472" right="0.70866141732283472" top="0.74803149606299213" bottom="0.74803149606299213" header="0.31496062992125984" footer="0.31496062992125984"/>
  <pageSetup paperSize="9"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DD3B1-3843-49EE-A61D-8F76F80C1CBA}">
  <sheetPr>
    <tabColor rgb="FFC00000"/>
  </sheetPr>
  <dimension ref="A1:I27"/>
  <sheetViews>
    <sheetView topLeftCell="A13" workbookViewId="0">
      <selection activeCell="I27" sqref="I27"/>
    </sheetView>
  </sheetViews>
  <sheetFormatPr baseColWidth="10" defaultColWidth="11.5546875" defaultRowHeight="14.4" x14ac:dyDescent="0.3"/>
  <cols>
    <col min="1" max="1" width="31.33203125" bestFit="1" customWidth="1"/>
    <col min="2" max="2" width="17.21875" customWidth="1"/>
    <col min="3" max="3" width="9.6640625" customWidth="1"/>
    <col min="4" max="4" width="18.21875" customWidth="1"/>
    <col min="5" max="5" width="16.6640625" customWidth="1"/>
    <col min="6" max="6" width="7.6640625" bestFit="1" customWidth="1"/>
    <col min="7" max="7" width="4.6640625" customWidth="1"/>
    <col min="8" max="8" width="24.21875" customWidth="1"/>
    <col min="9" max="9" width="16.6640625" customWidth="1"/>
  </cols>
  <sheetData>
    <row r="1" spans="1:9" x14ac:dyDescent="0.3">
      <c r="A1" s="185" t="s">
        <v>161</v>
      </c>
      <c r="B1" s="185"/>
      <c r="C1" s="185"/>
      <c r="D1" s="185"/>
      <c r="E1" s="185"/>
      <c r="F1" s="112"/>
      <c r="G1" s="112"/>
      <c r="H1" s="112"/>
      <c r="I1" s="112"/>
    </row>
    <row r="2" spans="1:9" x14ac:dyDescent="0.3">
      <c r="A2" s="92" t="s">
        <v>131</v>
      </c>
      <c r="B2" s="69" t="s">
        <v>157</v>
      </c>
      <c r="C2" s="69"/>
      <c r="D2" s="68"/>
      <c r="E2" s="68"/>
      <c r="F2" s="69"/>
    </row>
    <row r="3" spans="1:9" x14ac:dyDescent="0.3">
      <c r="A3" s="70" t="s">
        <v>175</v>
      </c>
      <c r="B3" s="70"/>
      <c r="C3" s="68" t="s">
        <v>153</v>
      </c>
      <c r="D3" s="68"/>
      <c r="E3" s="68"/>
      <c r="F3" s="68"/>
    </row>
    <row r="4" spans="1:9" x14ac:dyDescent="0.3">
      <c r="A4" s="70" t="s">
        <v>176</v>
      </c>
      <c r="B4" s="70"/>
      <c r="C4" s="68" t="s">
        <v>154</v>
      </c>
      <c r="D4" s="68"/>
      <c r="E4" s="68"/>
      <c r="F4" s="68"/>
    </row>
    <row r="5" spans="1:9" x14ac:dyDescent="0.3">
      <c r="A5" s="70" t="s">
        <v>179</v>
      </c>
      <c r="B5" s="70">
        <f>B3+B4</f>
        <v>0</v>
      </c>
      <c r="C5" s="68" t="s">
        <v>155</v>
      </c>
      <c r="D5" s="68"/>
      <c r="E5" s="68"/>
      <c r="F5" s="68"/>
    </row>
    <row r="6" spans="1:9" x14ac:dyDescent="0.3">
      <c r="A6" s="68"/>
      <c r="B6" s="68"/>
      <c r="C6" s="68"/>
      <c r="D6" s="68"/>
      <c r="E6" s="68"/>
      <c r="F6" s="68"/>
    </row>
    <row r="7" spans="1:9" x14ac:dyDescent="0.3">
      <c r="A7" s="92" t="s">
        <v>181</v>
      </c>
      <c r="B7" s="69" t="s">
        <v>127</v>
      </c>
      <c r="C7" s="69"/>
      <c r="D7" s="68"/>
      <c r="E7" s="69" t="s">
        <v>128</v>
      </c>
      <c r="F7" s="69"/>
    </row>
    <row r="8" spans="1:9" x14ac:dyDescent="0.3">
      <c r="A8" s="70" t="s">
        <v>92</v>
      </c>
      <c r="B8" s="70"/>
      <c r="C8" s="68" t="s">
        <v>186</v>
      </c>
      <c r="D8" s="70" t="s">
        <v>116</v>
      </c>
      <c r="E8" s="70"/>
      <c r="F8" s="68" t="s">
        <v>187</v>
      </c>
    </row>
    <row r="9" spans="1:9" x14ac:dyDescent="0.3">
      <c r="A9" s="68"/>
      <c r="B9" s="68"/>
      <c r="C9" s="68"/>
      <c r="D9" s="68"/>
      <c r="E9" s="68"/>
      <c r="F9" s="68"/>
    </row>
    <row r="10" spans="1:9" x14ac:dyDescent="0.3">
      <c r="A10" s="183" t="s">
        <v>147</v>
      </c>
      <c r="B10" s="183"/>
      <c r="C10" s="183"/>
      <c r="D10" s="184" t="s">
        <v>115</v>
      </c>
      <c r="E10" s="184"/>
      <c r="F10" s="1"/>
    </row>
    <row r="11" spans="1:9" x14ac:dyDescent="0.3">
      <c r="A11" s="186" t="s">
        <v>183</v>
      </c>
      <c r="B11" s="186"/>
      <c r="C11" s="186"/>
      <c r="D11" s="187">
        <f>B3+B8+E8</f>
        <v>0</v>
      </c>
      <c r="E11" s="187"/>
      <c r="F11" s="68" t="s">
        <v>189</v>
      </c>
    </row>
    <row r="12" spans="1:9" x14ac:dyDescent="0.3">
      <c r="A12" s="186" t="s">
        <v>184</v>
      </c>
      <c r="B12" s="186"/>
      <c r="C12" s="186"/>
      <c r="D12" s="187">
        <f>B4</f>
        <v>0</v>
      </c>
      <c r="E12" s="187"/>
      <c r="F12" s="68" t="s">
        <v>154</v>
      </c>
    </row>
    <row r="13" spans="1:9" x14ac:dyDescent="0.3">
      <c r="A13" s="186" t="s">
        <v>185</v>
      </c>
      <c r="B13" s="186"/>
      <c r="C13" s="186"/>
      <c r="D13" s="187">
        <f>D11+D12</f>
        <v>0</v>
      </c>
      <c r="E13" s="187"/>
      <c r="F13" s="68" t="s">
        <v>188</v>
      </c>
    </row>
    <row r="15" spans="1:9" x14ac:dyDescent="0.3">
      <c r="A15" s="185" t="s">
        <v>162</v>
      </c>
      <c r="B15" s="185"/>
      <c r="C15" s="185"/>
      <c r="D15" s="185"/>
      <c r="E15" s="185"/>
      <c r="F15" s="112"/>
      <c r="G15" s="112"/>
      <c r="H15" s="112"/>
      <c r="I15" s="112"/>
    </row>
    <row r="16" spans="1:9" x14ac:dyDescent="0.3">
      <c r="A16" s="92" t="s">
        <v>132</v>
      </c>
      <c r="B16" s="69" t="s">
        <v>156</v>
      </c>
      <c r="C16" s="69"/>
      <c r="F16" s="69"/>
    </row>
    <row r="17" spans="1:9" x14ac:dyDescent="0.3">
      <c r="A17" s="70" t="s">
        <v>177</v>
      </c>
      <c r="B17" s="70"/>
      <c r="C17" s="68" t="s">
        <v>153</v>
      </c>
      <c r="F17" s="68"/>
    </row>
    <row r="18" spans="1:9" x14ac:dyDescent="0.3">
      <c r="A18" s="70" t="s">
        <v>178</v>
      </c>
      <c r="B18" s="117"/>
      <c r="C18" s="68" t="s">
        <v>154</v>
      </c>
    </row>
    <row r="19" spans="1:9" x14ac:dyDescent="0.3">
      <c r="A19" s="70" t="s">
        <v>180</v>
      </c>
      <c r="B19" s="70">
        <f>B17+B18</f>
        <v>0</v>
      </c>
      <c r="C19" s="68" t="s">
        <v>155</v>
      </c>
    </row>
    <row r="20" spans="1:9" x14ac:dyDescent="0.3">
      <c r="C20" s="68"/>
    </row>
    <row r="21" spans="1:9" x14ac:dyDescent="0.3">
      <c r="A21" s="92" t="s">
        <v>182</v>
      </c>
      <c r="B21" s="69" t="s">
        <v>129</v>
      </c>
      <c r="C21" s="68"/>
      <c r="D21" s="68"/>
      <c r="E21" s="69" t="s">
        <v>130</v>
      </c>
      <c r="F21" s="69"/>
      <c r="H21" s="113"/>
      <c r="I21" s="8"/>
    </row>
    <row r="22" spans="1:9" x14ac:dyDescent="0.3">
      <c r="A22" s="70" t="s">
        <v>173</v>
      </c>
      <c r="B22" s="70"/>
      <c r="C22" s="68" t="str">
        <f>C8</f>
        <v>d</v>
      </c>
      <c r="D22" s="70" t="s">
        <v>174</v>
      </c>
      <c r="E22" s="70"/>
      <c r="F22" s="68" t="str">
        <f>F8</f>
        <v>e</v>
      </c>
    </row>
    <row r="24" spans="1:9" x14ac:dyDescent="0.3">
      <c r="A24" s="183" t="s">
        <v>148</v>
      </c>
      <c r="B24" s="183"/>
      <c r="C24" s="183"/>
      <c r="D24" s="184" t="s">
        <v>117</v>
      </c>
      <c r="E24" s="184"/>
    </row>
    <row r="25" spans="1:9" x14ac:dyDescent="0.3">
      <c r="A25" s="188" t="s">
        <v>190</v>
      </c>
      <c r="B25" s="189"/>
      <c r="C25" s="190"/>
      <c r="D25" s="187">
        <f>B17+B22+E22</f>
        <v>0</v>
      </c>
      <c r="E25" s="187"/>
      <c r="F25" s="68" t="s">
        <v>189</v>
      </c>
    </row>
    <row r="26" spans="1:9" x14ac:dyDescent="0.3">
      <c r="A26" s="188" t="s">
        <v>191</v>
      </c>
      <c r="B26" s="189"/>
      <c r="C26" s="190"/>
      <c r="D26" s="187">
        <f>B18</f>
        <v>0</v>
      </c>
      <c r="E26" s="187"/>
      <c r="F26" s="68" t="s">
        <v>154</v>
      </c>
    </row>
    <row r="27" spans="1:9" x14ac:dyDescent="0.3">
      <c r="A27" s="188" t="s">
        <v>192</v>
      </c>
      <c r="B27" s="189"/>
      <c r="C27" s="190"/>
      <c r="D27" s="187">
        <f>D25+D26</f>
        <v>0</v>
      </c>
      <c r="E27" s="187"/>
      <c r="F27" s="68" t="s">
        <v>188</v>
      </c>
    </row>
  </sheetData>
  <mergeCells count="18">
    <mergeCell ref="A26:C26"/>
    <mergeCell ref="D26:E26"/>
    <mergeCell ref="A27:C27"/>
    <mergeCell ref="D27:E27"/>
    <mergeCell ref="A25:C25"/>
    <mergeCell ref="D25:E25"/>
    <mergeCell ref="A24:C24"/>
    <mergeCell ref="D24:E24"/>
    <mergeCell ref="A1:E1"/>
    <mergeCell ref="A15:E15"/>
    <mergeCell ref="A10:C10"/>
    <mergeCell ref="A11:C11"/>
    <mergeCell ref="D11:E11"/>
    <mergeCell ref="D10:E10"/>
    <mergeCell ref="A12:C12"/>
    <mergeCell ref="D12:E12"/>
    <mergeCell ref="A13:C13"/>
    <mergeCell ref="D13:E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D8F79-4B4B-499A-BA62-350431677827}">
  <sheetPr>
    <tabColor rgb="FFC00000"/>
  </sheetPr>
  <dimension ref="A2:G25"/>
  <sheetViews>
    <sheetView tabSelected="1" workbookViewId="0">
      <selection activeCell="E22" sqref="E22"/>
    </sheetView>
  </sheetViews>
  <sheetFormatPr baseColWidth="10" defaultColWidth="11.5546875" defaultRowHeight="14.4" x14ac:dyDescent="0.3"/>
  <cols>
    <col min="1" max="1" width="42.21875" customWidth="1"/>
    <col min="2" max="9" width="17.77734375" customWidth="1"/>
  </cols>
  <sheetData>
    <row r="2" spans="1:7" ht="15" thickBot="1" x14ac:dyDescent="0.35"/>
    <row r="3" spans="1:7" ht="15" thickBot="1" x14ac:dyDescent="0.35">
      <c r="B3" s="191" t="s">
        <v>193</v>
      </c>
      <c r="C3" s="192"/>
      <c r="D3" s="193"/>
      <c r="E3" s="194" t="s">
        <v>160</v>
      </c>
      <c r="F3" s="195"/>
      <c r="G3" s="196"/>
    </row>
    <row r="4" spans="1:7" ht="27.6" x14ac:dyDescent="0.3">
      <c r="A4" s="118" t="s">
        <v>194</v>
      </c>
      <c r="B4" s="127" t="s">
        <v>96</v>
      </c>
      <c r="C4" s="48" t="s">
        <v>93</v>
      </c>
      <c r="D4" s="49" t="s">
        <v>94</v>
      </c>
      <c r="E4" s="48" t="s">
        <v>96</v>
      </c>
      <c r="F4" s="48" t="s">
        <v>93</v>
      </c>
      <c r="G4" s="49" t="s">
        <v>94</v>
      </c>
    </row>
    <row r="5" spans="1:7" x14ac:dyDescent="0.3">
      <c r="A5" s="119" t="s">
        <v>134</v>
      </c>
      <c r="B5" s="128"/>
      <c r="C5" s="71"/>
      <c r="D5" s="72"/>
      <c r="E5" s="71"/>
      <c r="F5" s="71"/>
      <c r="G5" s="72"/>
    </row>
    <row r="6" spans="1:7" x14ac:dyDescent="0.3">
      <c r="A6" s="119" t="s">
        <v>135</v>
      </c>
      <c r="B6" s="128"/>
      <c r="C6" s="71"/>
      <c r="D6" s="72"/>
      <c r="E6" s="71"/>
      <c r="F6" s="71"/>
      <c r="G6" s="72"/>
    </row>
    <row r="7" spans="1:7" x14ac:dyDescent="0.3">
      <c r="A7" s="119" t="s">
        <v>136</v>
      </c>
      <c r="B7" s="128"/>
      <c r="C7" s="71"/>
      <c r="D7" s="72"/>
      <c r="E7" s="71"/>
      <c r="F7" s="71"/>
      <c r="G7" s="72"/>
    </row>
    <row r="8" spans="1:7" x14ac:dyDescent="0.3">
      <c r="A8" s="119" t="s">
        <v>110</v>
      </c>
      <c r="B8" s="128"/>
      <c r="C8" s="71"/>
      <c r="D8" s="72"/>
      <c r="E8" s="71"/>
      <c r="F8" s="71"/>
      <c r="G8" s="72"/>
    </row>
    <row r="9" spans="1:7" ht="15" thickBot="1" x14ac:dyDescent="0.35">
      <c r="A9" s="120" t="s">
        <v>95</v>
      </c>
      <c r="B9" s="129"/>
      <c r="C9" s="73"/>
      <c r="D9" s="74"/>
      <c r="E9" s="73"/>
      <c r="F9" s="73"/>
      <c r="G9" s="74"/>
    </row>
    <row r="10" spans="1:7" ht="15" thickBot="1" x14ac:dyDescent="0.35">
      <c r="A10" s="126" t="s">
        <v>2</v>
      </c>
      <c r="B10" s="75"/>
      <c r="C10" s="76"/>
      <c r="D10" s="77"/>
      <c r="E10" s="76"/>
      <c r="F10" s="76"/>
      <c r="G10" s="77"/>
    </row>
    <row r="13" spans="1:7" ht="15" thickBot="1" x14ac:dyDescent="0.35">
      <c r="A13" s="82"/>
      <c r="B13" s="82"/>
      <c r="C13" s="82"/>
      <c r="D13" s="82"/>
    </row>
    <row r="14" spans="1:7" ht="15" thickBot="1" x14ac:dyDescent="0.35">
      <c r="A14" s="82"/>
      <c r="B14" s="191" t="s">
        <v>195</v>
      </c>
      <c r="C14" s="192"/>
      <c r="D14" s="193"/>
      <c r="E14" s="194" t="s">
        <v>197</v>
      </c>
      <c r="F14" s="195"/>
      <c r="G14" s="196"/>
    </row>
    <row r="15" spans="1:7" ht="27.6" x14ac:dyDescent="0.3">
      <c r="A15" s="118" t="s">
        <v>196</v>
      </c>
      <c r="B15" s="122" t="s">
        <v>163</v>
      </c>
      <c r="C15" s="78" t="s">
        <v>97</v>
      </c>
      <c r="D15" s="79" t="s">
        <v>98</v>
      </c>
      <c r="E15" s="78" t="s">
        <v>163</v>
      </c>
      <c r="F15" s="78" t="s">
        <v>97</v>
      </c>
      <c r="G15" s="79" t="s">
        <v>98</v>
      </c>
    </row>
    <row r="16" spans="1:7" x14ac:dyDescent="0.3">
      <c r="A16" s="119" t="s">
        <v>149</v>
      </c>
      <c r="B16" s="123"/>
      <c r="C16" s="80"/>
      <c r="D16" s="81"/>
      <c r="E16" s="80"/>
      <c r="F16" s="80"/>
      <c r="G16" s="81"/>
    </row>
    <row r="17" spans="1:7" x14ac:dyDescent="0.3">
      <c r="A17" s="119" t="s">
        <v>150</v>
      </c>
      <c r="B17" s="123"/>
      <c r="C17" s="80"/>
      <c r="D17" s="81"/>
      <c r="E17" s="80"/>
      <c r="F17" s="80"/>
      <c r="G17" s="81"/>
    </row>
    <row r="18" spans="1:7" x14ac:dyDescent="0.3">
      <c r="A18" s="119" t="s">
        <v>151</v>
      </c>
      <c r="B18" s="123"/>
      <c r="C18" s="80"/>
      <c r="D18" s="81"/>
      <c r="E18" s="80"/>
      <c r="F18" s="80"/>
      <c r="G18" s="81"/>
    </row>
    <row r="19" spans="1:7" x14ac:dyDescent="0.3">
      <c r="A19" s="119" t="s">
        <v>111</v>
      </c>
      <c r="B19" s="123"/>
      <c r="C19" s="80"/>
      <c r="D19" s="81"/>
      <c r="E19" s="80"/>
      <c r="F19" s="80"/>
      <c r="G19" s="81"/>
    </row>
    <row r="20" spans="1:7" ht="15" thickBot="1" x14ac:dyDescent="0.35">
      <c r="A20" s="120" t="s">
        <v>99</v>
      </c>
      <c r="B20" s="124"/>
      <c r="C20" s="83"/>
      <c r="D20" s="84"/>
      <c r="E20" s="83"/>
      <c r="F20" s="83"/>
      <c r="G20" s="84"/>
    </row>
    <row r="21" spans="1:7" ht="15" thickBot="1" x14ac:dyDescent="0.35">
      <c r="A21" s="121" t="s">
        <v>100</v>
      </c>
      <c r="B21" s="125"/>
      <c r="C21" s="85"/>
      <c r="D21" s="86"/>
      <c r="E21" s="85"/>
      <c r="F21" s="85"/>
      <c r="G21" s="86"/>
    </row>
    <row r="23" spans="1:7" x14ac:dyDescent="0.3">
      <c r="A23" s="50" t="s">
        <v>101</v>
      </c>
    </row>
    <row r="24" spans="1:7" x14ac:dyDescent="0.3">
      <c r="A24" s="51" t="s">
        <v>102</v>
      </c>
    </row>
    <row r="25" spans="1:7" x14ac:dyDescent="0.3">
      <c r="A25" s="51" t="s">
        <v>103</v>
      </c>
    </row>
  </sheetData>
  <mergeCells count="4">
    <mergeCell ref="B3:D3"/>
    <mergeCell ref="E3:G3"/>
    <mergeCell ref="B14:D14"/>
    <mergeCell ref="E14:G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workbookViewId="0">
      <selection activeCell="B26" sqref="B26"/>
    </sheetView>
  </sheetViews>
  <sheetFormatPr baseColWidth="10" defaultColWidth="11.44140625" defaultRowHeight="14.4" x14ac:dyDescent="0.3"/>
  <cols>
    <col min="1" max="1" width="25.44140625" style="13" customWidth="1"/>
    <col min="2" max="2" width="33.77734375" style="15" customWidth="1"/>
    <col min="3" max="3" width="35.21875" style="15" bestFit="1" customWidth="1"/>
    <col min="4" max="16384" width="11.44140625" style="13"/>
  </cols>
  <sheetData>
    <row r="1" spans="1:3" x14ac:dyDescent="0.3">
      <c r="B1" s="8" t="s">
        <v>56</v>
      </c>
      <c r="C1" s="8" t="s">
        <v>57</v>
      </c>
    </row>
    <row r="2" spans="1:3" x14ac:dyDescent="0.3">
      <c r="A2" s="14" t="s">
        <v>58</v>
      </c>
      <c r="B2" s="15" t="s">
        <v>68</v>
      </c>
      <c r="C2" s="15" t="s">
        <v>59</v>
      </c>
    </row>
    <row r="3" spans="1:3" x14ac:dyDescent="0.3">
      <c r="A3" s="14" t="s">
        <v>5</v>
      </c>
      <c r="B3" s="15" t="s">
        <v>63</v>
      </c>
      <c r="C3" s="15" t="s">
        <v>62</v>
      </c>
    </row>
    <row r="4" spans="1:3" x14ac:dyDescent="0.3">
      <c r="A4" s="14" t="s">
        <v>6</v>
      </c>
      <c r="B4" s="15" t="s">
        <v>64</v>
      </c>
      <c r="C4" s="15" t="s">
        <v>65</v>
      </c>
    </row>
    <row r="5" spans="1:3" x14ac:dyDescent="0.3">
      <c r="A5" s="14" t="s">
        <v>61</v>
      </c>
      <c r="B5" s="15" t="s">
        <v>66</v>
      </c>
      <c r="C5" s="15" t="s">
        <v>67</v>
      </c>
    </row>
    <row r="6" spans="1:3" x14ac:dyDescent="0.3">
      <c r="A6" s="14" t="s">
        <v>107</v>
      </c>
      <c r="B6" s="47" t="s">
        <v>108</v>
      </c>
      <c r="C6" s="47" t="s">
        <v>109</v>
      </c>
    </row>
    <row r="8" spans="1:3" x14ac:dyDescent="0.3">
      <c r="A8" s="14" t="s">
        <v>3</v>
      </c>
      <c r="B8" s="15" t="s">
        <v>69</v>
      </c>
      <c r="C8" s="15" t="s">
        <v>71</v>
      </c>
    </row>
    <row r="9" spans="1:3" x14ac:dyDescent="0.3">
      <c r="A9" s="14" t="s">
        <v>4</v>
      </c>
      <c r="B9" s="15" t="s">
        <v>70</v>
      </c>
      <c r="C9" s="15" t="s">
        <v>72</v>
      </c>
    </row>
    <row r="10" spans="1:3" x14ac:dyDescent="0.3">
      <c r="A10" s="14" t="s">
        <v>37</v>
      </c>
      <c r="B10" s="15" t="s">
        <v>73</v>
      </c>
      <c r="C10" s="15" t="s">
        <v>74</v>
      </c>
    </row>
    <row r="11" spans="1:3" x14ac:dyDescent="0.3">
      <c r="A11" s="1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36a5e0-e300-48e3-ba74-e36d8e6a97d4">
      <Terms xmlns="http://schemas.microsoft.com/office/infopath/2007/PartnerControls"/>
    </lcf76f155ced4ddcb4097134ff3c332f>
    <TaxCatchAll xmlns="abc7bc52-f0fa-4f95-a4a3-cee25aef9b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BF534AC074F44681B74E333AB5959F" ma:contentTypeVersion="10" ma:contentTypeDescription="Crée un document." ma:contentTypeScope="" ma:versionID="aab36e9e6bf17aa6beea1753063b9a75">
  <xsd:schema xmlns:xsd="http://www.w3.org/2001/XMLSchema" xmlns:xs="http://www.w3.org/2001/XMLSchema" xmlns:p="http://schemas.microsoft.com/office/2006/metadata/properties" xmlns:ns2="4536a5e0-e300-48e3-ba74-e36d8e6a97d4" xmlns:ns3="abc7bc52-f0fa-4f95-a4a3-cee25aef9bce" targetNamespace="http://schemas.microsoft.com/office/2006/metadata/properties" ma:root="true" ma:fieldsID="ae00c758837c3c2db638c249369fe1bb" ns2:_="" ns3:_="">
    <xsd:import namespace="4536a5e0-e300-48e3-ba74-e36d8e6a97d4"/>
    <xsd:import namespace="abc7bc52-f0fa-4f95-a4a3-cee25aef9b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6a5e0-e300-48e3-ba74-e36d8e6a9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bc52-f0fa-4f95-a4a3-cee25aef9bce"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9fd15858-8c3e-4e24-9652-6b15fb26e296}" ma:internalName="TaxCatchAll" ma:showField="CatchAllData" ma:web="abc7bc52-f0fa-4f95-a4a3-cee25aef9b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D78913-54CA-47B8-8ADE-052880F72EA3}">
  <ds:schemaRefs>
    <ds:schemaRef ds:uri="http://purl.org/dc/elements/1.1/"/>
    <ds:schemaRef ds:uri="http://www.w3.org/XML/1998/namespace"/>
    <ds:schemaRef ds:uri="http://purl.org/dc/terms/"/>
    <ds:schemaRef ds:uri="4536a5e0-e300-48e3-ba74-e36d8e6a97d4"/>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abc7bc52-f0fa-4f95-a4a3-cee25aef9bce"/>
    <ds:schemaRef ds:uri="http://purl.org/dc/dcmitype/"/>
  </ds:schemaRefs>
</ds:datastoreItem>
</file>

<file path=customXml/itemProps2.xml><?xml version="1.0" encoding="utf-8"?>
<ds:datastoreItem xmlns:ds="http://schemas.openxmlformats.org/officeDocument/2006/customXml" ds:itemID="{593F36B3-F44F-41C3-B4B2-56BB456A972F}">
  <ds:schemaRefs>
    <ds:schemaRef ds:uri="http://schemas.microsoft.com/sharepoint/v3/contenttype/forms"/>
  </ds:schemaRefs>
</ds:datastoreItem>
</file>

<file path=customXml/itemProps3.xml><?xml version="1.0" encoding="utf-8"?>
<ds:datastoreItem xmlns:ds="http://schemas.openxmlformats.org/officeDocument/2006/customXml" ds:itemID="{A47F1E79-9E88-4C58-A91E-F9C2383546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Contact</vt:lpstr>
      <vt:lpstr>HeatDetail_Res_FROM 1-7-2022</vt:lpstr>
      <vt:lpstr>HeatDetail_Pro_BEFORE 1-8-2022</vt:lpstr>
      <vt:lpstr>HeatDetail_Pro_FROM 1-8-2022</vt:lpstr>
      <vt:lpstr>Heat Som(me)</vt:lpstr>
      <vt:lpstr>Synthese Heat</vt:lpstr>
      <vt:lpstr>Classic&amp;BIM-Claim</vt:lpstr>
      <vt:lpstr>Claim categories-Classic&amp;BIM</vt:lpstr>
      <vt:lpstr>abréviations afkortingen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Frédéric</dc:creator>
  <cp:lastModifiedBy>DELNEUVILLE Cyrille</cp:lastModifiedBy>
  <cp:lastPrinted>2020-01-31T09:46:06Z</cp:lastPrinted>
  <dcterms:created xsi:type="dcterms:W3CDTF">2010-05-28T09:29:14Z</dcterms:created>
  <dcterms:modified xsi:type="dcterms:W3CDTF">2023-04-06T09:54:22Z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0x010100C3BF534AC074F44681B74E333AB5959F</vt:lpwstr>
  </property>
  <property fmtid="{D5CDD505-2E9C-101B-9397-08002B2CF9AE}" pid="3" name="MSIP_Label_97a477d1-147d-4e34-b5e3-7b26d2f44870_Enabled">
    <vt:lpwstr>true</vt:lpwstr>
  </property>
  <property fmtid="{D5CDD505-2E9C-101B-9397-08002B2CF9AE}" pid="4" name="MSIP_Label_97a477d1-147d-4e34-b5e3-7b26d2f44870_SetDate">
    <vt:lpwstr>2023-04-06T09:54:18Z</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iteId">
    <vt:lpwstr>1f816a84-7aa6-4a56-b22a-7b3452fa8681</vt:lpwstr>
  </property>
  <property fmtid="{D5CDD505-2E9C-101B-9397-08002B2CF9AE}" pid="8" name="MSIP_Label_97a477d1-147d-4e34-b5e3-7b26d2f44870_ActionId">
    <vt:lpwstr>68baa29a-49bb-465f-86a0-65491ac4c0bc</vt:lpwstr>
  </property>
  <property fmtid="{D5CDD505-2E9C-101B-9397-08002B2CF9AE}" pid="9" name="MSIP_Label_97a477d1-147d-4e34-b5e3-7b26d2f44870_ContentBits">
    <vt:lpwstr>0</vt:lpwstr>
  </property>
  <property fmtid="{D5CDD505-2E9C-101B-9397-08002B2CF9AE}" pid="10" name="MediaServiceImageTags">
    <vt:lpwstr/>
  </property>
</Properties>
</file>