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3.DPED\3.8 SER\3.8.9 Géothermie profonde &amp; peu profonde\Géothermie minière\Lancement pilote\"/>
    </mc:Choice>
  </mc:AlternateContent>
  <xr:revisionPtr revIDLastSave="0" documentId="8_{01B5CF9E-B2EB-4B57-9B20-EEAB712222E8}" xr6:coauthVersionLast="47" xr6:coauthVersionMax="47" xr10:uidLastSave="{00000000-0000-0000-0000-000000000000}"/>
  <bookViews>
    <workbookView xWindow="-28275" yWindow="540" windowWidth="23820" windowHeight="12975" activeTab="1" xr2:uid="{00000000-000D-0000-FFFF-FFFF00000000}"/>
  </bookViews>
  <sheets>
    <sheet name="Paramètres" sheetId="1" r:id="rId1"/>
    <sheet name="DCF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D39" i="1" l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8" i="1"/>
  <c r="D53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4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1" i="1"/>
  <c r="B47" i="2"/>
  <c r="F36" i="1"/>
  <c r="C12" i="2" s="1"/>
  <c r="G36" i="1"/>
  <c r="D12" i="2" s="1"/>
  <c r="H36" i="1"/>
  <c r="E12" i="2" s="1"/>
  <c r="I36" i="1"/>
  <c r="F12" i="2" s="1"/>
  <c r="J36" i="1"/>
  <c r="G12" i="2" s="1"/>
  <c r="K36" i="1"/>
  <c r="H12" i="2" s="1"/>
  <c r="L36" i="1"/>
  <c r="I12" i="2" s="1"/>
  <c r="M36" i="1"/>
  <c r="J12" i="2" s="1"/>
  <c r="N36" i="1"/>
  <c r="K12" i="2" s="1"/>
  <c r="O36" i="1"/>
  <c r="L12" i="2" s="1"/>
  <c r="P36" i="1"/>
  <c r="M12" i="2" s="1"/>
  <c r="Q36" i="1"/>
  <c r="N12" i="2" s="1"/>
  <c r="R36" i="1"/>
  <c r="O12" i="2" s="1"/>
  <c r="S36" i="1"/>
  <c r="P12" i="2" s="1"/>
  <c r="T36" i="1"/>
  <c r="Q12" i="2" s="1"/>
  <c r="U36" i="1"/>
  <c r="R12" i="2" s="1"/>
  <c r="V36" i="1"/>
  <c r="S12" i="2" s="1"/>
  <c r="W36" i="1"/>
  <c r="T12" i="2" s="1"/>
  <c r="X36" i="1"/>
  <c r="U12" i="2" s="1"/>
  <c r="Y36" i="1"/>
  <c r="V12" i="2" s="1"/>
  <c r="Z36" i="1"/>
  <c r="W12" i="2" s="1"/>
  <c r="AA36" i="1"/>
  <c r="X12" i="2" s="1"/>
  <c r="AB36" i="1"/>
  <c r="Y12" i="2" s="1"/>
  <c r="AC36" i="1"/>
  <c r="Z12" i="2" s="1"/>
  <c r="AD36" i="1"/>
  <c r="AA12" i="2" s="1"/>
  <c r="AE36" i="1"/>
  <c r="AB12" i="2" s="1"/>
  <c r="AF36" i="1"/>
  <c r="AC12" i="2" s="1"/>
  <c r="AG36" i="1"/>
  <c r="AD12" i="2" s="1"/>
  <c r="AH36" i="1"/>
  <c r="AE12" i="2" s="1"/>
  <c r="AI36" i="1"/>
  <c r="AF12" i="2" s="1"/>
  <c r="F19" i="1"/>
  <c r="G53" i="1"/>
  <c r="D9" i="2" s="1"/>
  <c r="H53" i="1"/>
  <c r="E9" i="2" s="1"/>
  <c r="I53" i="1"/>
  <c r="F9" i="2" s="1"/>
  <c r="J53" i="1"/>
  <c r="G9" i="2" s="1"/>
  <c r="K53" i="1"/>
  <c r="H9" i="2" s="1"/>
  <c r="L53" i="1"/>
  <c r="I9" i="2" s="1"/>
  <c r="M53" i="1"/>
  <c r="J9" i="2" s="1"/>
  <c r="N53" i="1"/>
  <c r="K9" i="2" s="1"/>
  <c r="O53" i="1"/>
  <c r="L9" i="2" s="1"/>
  <c r="P53" i="1"/>
  <c r="M9" i="2" s="1"/>
  <c r="Q53" i="1"/>
  <c r="N9" i="2" s="1"/>
  <c r="R53" i="1"/>
  <c r="O9" i="2" s="1"/>
  <c r="S53" i="1"/>
  <c r="P9" i="2" s="1"/>
  <c r="T53" i="1"/>
  <c r="Q9" i="2" s="1"/>
  <c r="U53" i="1"/>
  <c r="R9" i="2" s="1"/>
  <c r="V53" i="1"/>
  <c r="S9" i="2" s="1"/>
  <c r="W53" i="1"/>
  <c r="T9" i="2" s="1"/>
  <c r="X53" i="1"/>
  <c r="U9" i="2" s="1"/>
  <c r="Y53" i="1"/>
  <c r="V9" i="2" s="1"/>
  <c r="Z53" i="1"/>
  <c r="W9" i="2" s="1"/>
  <c r="AA53" i="1"/>
  <c r="X9" i="2" s="1"/>
  <c r="AB53" i="1"/>
  <c r="Y9" i="2" s="1"/>
  <c r="AC53" i="1"/>
  <c r="Z9" i="2" s="1"/>
  <c r="AD53" i="1"/>
  <c r="AA9" i="2" s="1"/>
  <c r="AE53" i="1"/>
  <c r="AB9" i="2" s="1"/>
  <c r="AF53" i="1"/>
  <c r="AC9" i="2" s="1"/>
  <c r="AG53" i="1"/>
  <c r="AD9" i="2" s="1"/>
  <c r="AH53" i="1"/>
  <c r="AE9" i="2" s="1"/>
  <c r="AI53" i="1"/>
  <c r="AF9" i="2" s="1"/>
  <c r="G19" i="1"/>
  <c r="D6" i="2" s="1"/>
  <c r="H19" i="1"/>
  <c r="E6" i="2" s="1"/>
  <c r="I19" i="1"/>
  <c r="F6" i="2" s="1"/>
  <c r="J19" i="1"/>
  <c r="G6" i="2" s="1"/>
  <c r="K19" i="1"/>
  <c r="H6" i="2" s="1"/>
  <c r="L19" i="1"/>
  <c r="I6" i="2" s="1"/>
  <c r="M19" i="1"/>
  <c r="J6" i="2" s="1"/>
  <c r="N19" i="1"/>
  <c r="K6" i="2" s="1"/>
  <c r="O19" i="1"/>
  <c r="L6" i="2" s="1"/>
  <c r="P19" i="1"/>
  <c r="M6" i="2" s="1"/>
  <c r="Q19" i="1"/>
  <c r="N6" i="2" s="1"/>
  <c r="R19" i="1"/>
  <c r="O6" i="2" s="1"/>
  <c r="S19" i="1"/>
  <c r="P6" i="2" s="1"/>
  <c r="T19" i="1"/>
  <c r="Q6" i="2" s="1"/>
  <c r="U19" i="1"/>
  <c r="R6" i="2" s="1"/>
  <c r="V19" i="1"/>
  <c r="S6" i="2" s="1"/>
  <c r="W19" i="1"/>
  <c r="T6" i="2" s="1"/>
  <c r="X19" i="1"/>
  <c r="U6" i="2" s="1"/>
  <c r="Y19" i="1"/>
  <c r="V6" i="2" s="1"/>
  <c r="Z19" i="1"/>
  <c r="W6" i="2" s="1"/>
  <c r="AA19" i="1"/>
  <c r="X6" i="2" s="1"/>
  <c r="AB19" i="1"/>
  <c r="Y6" i="2" s="1"/>
  <c r="AC19" i="1"/>
  <c r="Z6" i="2" s="1"/>
  <c r="AD19" i="1"/>
  <c r="AA6" i="2" s="1"/>
  <c r="AE19" i="1"/>
  <c r="AB6" i="2" s="1"/>
  <c r="AF19" i="1"/>
  <c r="AC6" i="2" s="1"/>
  <c r="AG19" i="1"/>
  <c r="AD6" i="2" s="1"/>
  <c r="AH19" i="1"/>
  <c r="AE6" i="2" s="1"/>
  <c r="AI19" i="1"/>
  <c r="AF6" i="2" s="1"/>
  <c r="F53" i="1"/>
  <c r="C9" i="2" s="1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B12" i="2"/>
  <c r="B6" i="2"/>
  <c r="C6" i="2" l="1"/>
  <c r="E28" i="2"/>
  <c r="C28" i="2"/>
  <c r="F28" i="2"/>
  <c r="D19" i="1"/>
  <c r="D36" i="1"/>
  <c r="Y14" i="2"/>
  <c r="AF14" i="2"/>
  <c r="X14" i="2"/>
  <c r="AA14" i="2"/>
  <c r="AD14" i="2"/>
  <c r="AE14" i="2"/>
  <c r="Z14" i="2"/>
  <c r="AC14" i="2"/>
  <c r="AB14" i="2"/>
  <c r="K14" i="2"/>
  <c r="Q14" i="2"/>
  <c r="W14" i="2"/>
  <c r="V14" i="2"/>
  <c r="U14" i="2"/>
  <c r="T14" i="2"/>
  <c r="S14" i="2"/>
  <c r="P14" i="2"/>
  <c r="R14" i="2"/>
  <c r="O14" i="2"/>
  <c r="N14" i="2"/>
  <c r="E14" i="2"/>
  <c r="M14" i="2"/>
  <c r="F14" i="2"/>
  <c r="L14" i="2"/>
  <c r="D14" i="2"/>
  <c r="H14" i="2"/>
  <c r="J14" i="2"/>
  <c r="G14" i="2"/>
  <c r="I14" i="2"/>
  <c r="G16" i="2" l="1"/>
  <c r="H16" i="2"/>
  <c r="H24" i="2" s="1"/>
  <c r="P16" i="2"/>
  <c r="X16" i="2"/>
  <c r="AF16" i="2"/>
  <c r="AA16" i="2"/>
  <c r="AA18" i="2" s="1"/>
  <c r="AA27" i="2" s="1"/>
  <c r="AB16" i="2"/>
  <c r="AB24" i="2" s="1"/>
  <c r="I16" i="2"/>
  <c r="I24" i="2" s="1"/>
  <c r="Q16" i="2"/>
  <c r="Y16" i="2"/>
  <c r="F16" i="2"/>
  <c r="S16" i="2"/>
  <c r="L16" i="2"/>
  <c r="AE16" i="2"/>
  <c r="AE24" i="2" s="1"/>
  <c r="J16" i="2"/>
  <c r="J24" i="2" s="1"/>
  <c r="R16" i="2"/>
  <c r="R24" i="2" s="1"/>
  <c r="Z16" i="2"/>
  <c r="K16" i="2"/>
  <c r="K18" i="2" s="1"/>
  <c r="T16" i="2"/>
  <c r="T18" i="2" s="1"/>
  <c r="T27" i="2" s="1"/>
  <c r="M16" i="2"/>
  <c r="U16" i="2"/>
  <c r="AC16" i="2"/>
  <c r="AC24" i="2" s="1"/>
  <c r="N16" i="2"/>
  <c r="N18" i="2" s="1"/>
  <c r="V16" i="2"/>
  <c r="V24" i="2" s="1"/>
  <c r="AD16" i="2"/>
  <c r="O16" i="2"/>
  <c r="O24" i="2" s="1"/>
  <c r="W16" i="2"/>
  <c r="S18" i="2"/>
  <c r="S27" i="2" s="1"/>
  <c r="P18" i="2"/>
  <c r="P27" i="2" s="1"/>
  <c r="X24" i="2"/>
  <c r="AF24" i="2"/>
  <c r="E16" i="2"/>
  <c r="E18" i="2" s="1"/>
  <c r="L24" i="2"/>
  <c r="D16" i="2"/>
  <c r="D24" i="2" s="1"/>
  <c r="G24" i="2"/>
  <c r="C14" i="2"/>
  <c r="U18" i="2"/>
  <c r="U27" i="2" s="1"/>
  <c r="C16" i="2"/>
  <c r="C24" i="2" s="1"/>
  <c r="Z24" i="2"/>
  <c r="M18" i="2"/>
  <c r="C34" i="2"/>
  <c r="C38" i="2" s="1"/>
  <c r="C40" i="2" s="1"/>
  <c r="Q24" i="2"/>
  <c r="AD18" i="2"/>
  <c r="AD27" i="2" s="1"/>
  <c r="E24" i="2"/>
  <c r="W18" i="2"/>
  <c r="W27" i="2" s="1"/>
  <c r="Y24" i="2"/>
  <c r="F18" i="2"/>
  <c r="F24" i="2"/>
  <c r="S24" i="2"/>
  <c r="Z18" i="2" l="1"/>
  <c r="Z27" i="2" s="1"/>
  <c r="AC18" i="2"/>
  <c r="AC27" i="2" s="1"/>
  <c r="U24" i="2"/>
  <c r="C47" i="2"/>
  <c r="C50" i="2" s="1"/>
  <c r="AF18" i="2"/>
  <c r="AF27" i="2" s="1"/>
  <c r="C18" i="2"/>
  <c r="AE18" i="2"/>
  <c r="AE27" i="2" s="1"/>
  <c r="P24" i="2"/>
  <c r="D18" i="2"/>
  <c r="D27" i="2" s="1"/>
  <c r="AB18" i="2"/>
  <c r="AB27" i="2" s="1"/>
  <c r="K24" i="2"/>
  <c r="N24" i="2"/>
  <c r="W24" i="2"/>
  <c r="J18" i="2"/>
  <c r="J27" i="2" s="1"/>
  <c r="Q18" i="2"/>
  <c r="Q27" i="2" s="1"/>
  <c r="X18" i="2"/>
  <c r="X27" i="2" s="1"/>
  <c r="AD24" i="2"/>
  <c r="AA24" i="2"/>
  <c r="T24" i="2"/>
  <c r="L18" i="2"/>
  <c r="L27" i="2" s="1"/>
  <c r="H18" i="2"/>
  <c r="H27" i="2" s="1"/>
  <c r="G18" i="2"/>
  <c r="G27" i="2" s="1"/>
  <c r="Y18" i="2"/>
  <c r="Y27" i="2" s="1"/>
  <c r="O18" i="2"/>
  <c r="O27" i="2" s="1"/>
  <c r="V18" i="2"/>
  <c r="V27" i="2" s="1"/>
  <c r="I18" i="2"/>
  <c r="I27" i="2" s="1"/>
  <c r="R18" i="2"/>
  <c r="R27" i="2" s="1"/>
  <c r="M24" i="2"/>
  <c r="N22" i="2"/>
  <c r="N27" i="2"/>
  <c r="K27" i="2"/>
  <c r="K22" i="2"/>
  <c r="F22" i="2"/>
  <c r="F27" i="2"/>
  <c r="AD22" i="2"/>
  <c r="E22" i="2"/>
  <c r="E27" i="2"/>
  <c r="E29" i="2" s="1"/>
  <c r="W22" i="2"/>
  <c r="M27" i="2"/>
  <c r="M22" i="2"/>
  <c r="S22" i="2"/>
  <c r="U22" i="2"/>
  <c r="AA22" i="2"/>
  <c r="T22" i="2"/>
  <c r="AC22" i="2"/>
  <c r="P22" i="2"/>
  <c r="Z22" i="2" l="1"/>
  <c r="AF22" i="2"/>
  <c r="C27" i="2"/>
  <c r="C22" i="2"/>
  <c r="AE22" i="2"/>
  <c r="AB22" i="2"/>
  <c r="L22" i="2"/>
  <c r="D22" i="2"/>
  <c r="X22" i="2"/>
  <c r="I22" i="2"/>
  <c r="Q22" i="2"/>
  <c r="Y22" i="2"/>
  <c r="J22" i="2"/>
  <c r="H22" i="2"/>
  <c r="V22" i="2"/>
  <c r="G22" i="2"/>
  <c r="O22" i="2"/>
  <c r="R22" i="2"/>
  <c r="E26" i="2"/>
  <c r="E32" i="2" s="1"/>
  <c r="F29" i="2"/>
  <c r="G28" i="2" s="1"/>
  <c r="C29" i="2" l="1"/>
  <c r="D28" i="2" s="1"/>
  <c r="D29" i="2" s="1"/>
  <c r="D26" i="2" s="1"/>
  <c r="D34" i="2" s="1"/>
  <c r="E34" i="2"/>
  <c r="E47" i="2" s="1"/>
  <c r="F26" i="2"/>
  <c r="C26" i="2" l="1"/>
  <c r="D32" i="2"/>
  <c r="E38" i="2"/>
  <c r="F32" i="2"/>
  <c r="F34" i="2"/>
  <c r="F38" i="2" s="1"/>
  <c r="G29" i="2"/>
  <c r="H28" i="2" s="1"/>
  <c r="D47" i="2"/>
  <c r="D50" i="2" s="1"/>
  <c r="D40" i="2"/>
  <c r="E40" i="2" s="1"/>
  <c r="D38" i="2"/>
  <c r="F40" i="2" l="1"/>
  <c r="F47" i="2"/>
  <c r="G26" i="2"/>
  <c r="H29" i="2"/>
  <c r="I28" i="2" s="1"/>
  <c r="E50" i="2"/>
  <c r="C52" i="2"/>
  <c r="C54" i="2" s="1"/>
  <c r="C56" i="2" s="1"/>
  <c r="F50" i="2" l="1"/>
  <c r="E52" i="2" s="1"/>
  <c r="E54" i="2" s="1"/>
  <c r="E56" i="2" s="1"/>
  <c r="H26" i="2"/>
  <c r="H34" i="2" s="1"/>
  <c r="I29" i="2"/>
  <c r="J28" i="2" s="1"/>
  <c r="G32" i="2"/>
  <c r="G34" i="2"/>
  <c r="D52" i="2"/>
  <c r="D54" i="2" s="1"/>
  <c r="D56" i="2" s="1"/>
  <c r="H32" i="2" l="1"/>
  <c r="I26" i="2"/>
  <c r="I34" i="2" s="1"/>
  <c r="J29" i="2"/>
  <c r="K28" i="2" s="1"/>
  <c r="G47" i="2"/>
  <c r="G50" i="2" s="1"/>
  <c r="F52" i="2" s="1"/>
  <c r="F54" i="2" s="1"/>
  <c r="F56" i="2" s="1"/>
  <c r="G38" i="2"/>
  <c r="G40" i="2"/>
  <c r="H40" i="2" s="1"/>
  <c r="H47" i="2"/>
  <c r="H38" i="2"/>
  <c r="I32" i="2" l="1"/>
  <c r="J26" i="2"/>
  <c r="J32" i="2" s="1"/>
  <c r="H50" i="2"/>
  <c r="G52" i="2" s="1"/>
  <c r="G54" i="2" s="1"/>
  <c r="G56" i="2" s="1"/>
  <c r="I40" i="2"/>
  <c r="K29" i="2"/>
  <c r="L28" i="2" s="1"/>
  <c r="I47" i="2"/>
  <c r="I38" i="2"/>
  <c r="J34" i="2" l="1"/>
  <c r="J40" i="2" s="1"/>
  <c r="K26" i="2"/>
  <c r="K34" i="2" s="1"/>
  <c r="I50" i="2"/>
  <c r="H52" i="2" s="1"/>
  <c r="H54" i="2" s="1"/>
  <c r="H56" i="2" s="1"/>
  <c r="L29" i="2"/>
  <c r="K32" i="2" l="1"/>
  <c r="J47" i="2"/>
  <c r="J50" i="2" s="1"/>
  <c r="I52" i="2" s="1"/>
  <c r="I54" i="2" s="1"/>
  <c r="I56" i="2" s="1"/>
  <c r="J38" i="2"/>
  <c r="L26" i="2"/>
  <c r="L32" i="2" s="1"/>
  <c r="M28" i="2"/>
  <c r="M29" i="2" s="1"/>
  <c r="K38" i="2"/>
  <c r="K47" i="2"/>
  <c r="K40" i="2"/>
  <c r="K50" i="2" l="1"/>
  <c r="J52" i="2" s="1"/>
  <c r="J54" i="2" s="1"/>
  <c r="J56" i="2" s="1"/>
  <c r="L34" i="2"/>
  <c r="L40" i="2" s="1"/>
  <c r="M26" i="2"/>
  <c r="M34" i="2" s="1"/>
  <c r="N28" i="2"/>
  <c r="N29" i="2" s="1"/>
  <c r="L47" i="2" l="1"/>
  <c r="L50" i="2" s="1"/>
  <c r="K52" i="2" s="1"/>
  <c r="K54" i="2" s="1"/>
  <c r="K56" i="2" s="1"/>
  <c r="L38" i="2"/>
  <c r="M40" i="2"/>
  <c r="M32" i="2"/>
  <c r="O28" i="2"/>
  <c r="O29" i="2" s="1"/>
  <c r="N26" i="2"/>
  <c r="M47" i="2"/>
  <c r="M38" i="2"/>
  <c r="M50" i="2" l="1"/>
  <c r="L52" i="2" s="1"/>
  <c r="L54" i="2" s="1"/>
  <c r="L56" i="2" s="1"/>
  <c r="P28" i="2"/>
  <c r="P29" i="2" s="1"/>
  <c r="Q28" i="2" s="1"/>
  <c r="Q29" i="2" s="1"/>
  <c r="R28" i="2" s="1"/>
  <c r="O26" i="2"/>
  <c r="O34" i="2" s="1"/>
  <c r="N32" i="2"/>
  <c r="N34" i="2"/>
  <c r="O32" i="2" l="1"/>
  <c r="P26" i="2"/>
  <c r="P34" i="2" s="1"/>
  <c r="O47" i="2"/>
  <c r="O38" i="2"/>
  <c r="N40" i="2"/>
  <c r="O40" i="2" s="1"/>
  <c r="N47" i="2"/>
  <c r="N50" i="2" s="1"/>
  <c r="M52" i="2" s="1"/>
  <c r="M54" i="2" s="1"/>
  <c r="M56" i="2" s="1"/>
  <c r="N38" i="2"/>
  <c r="Q26" i="2"/>
  <c r="P32" i="2" l="1"/>
  <c r="P40" i="2"/>
  <c r="Q32" i="2"/>
  <c r="Q34" i="2"/>
  <c r="O50" i="2"/>
  <c r="N52" i="2" s="1"/>
  <c r="N54" i="2" s="1"/>
  <c r="N56" i="2" s="1"/>
  <c r="R29" i="2"/>
  <c r="S28" i="2" s="1"/>
  <c r="P38" i="2"/>
  <c r="P47" i="2"/>
  <c r="P50" i="2" l="1"/>
  <c r="O52" i="2" s="1"/>
  <c r="O54" i="2" s="1"/>
  <c r="O56" i="2" s="1"/>
  <c r="R26" i="2"/>
  <c r="S29" i="2"/>
  <c r="T28" i="2" s="1"/>
  <c r="Q40" i="2"/>
  <c r="Q38" i="2"/>
  <c r="Q47" i="2"/>
  <c r="Q50" i="2" l="1"/>
  <c r="P52" i="2" s="1"/>
  <c r="P54" i="2" s="1"/>
  <c r="P56" i="2" s="1"/>
  <c r="S26" i="2"/>
  <c r="S34" i="2" s="1"/>
  <c r="T29" i="2"/>
  <c r="U28" i="2" s="1"/>
  <c r="R34" i="2"/>
  <c r="R32" i="2"/>
  <c r="S32" i="2" l="1"/>
  <c r="T26" i="2"/>
  <c r="R47" i="2"/>
  <c r="R50" i="2" s="1"/>
  <c r="R38" i="2"/>
  <c r="R40" i="2"/>
  <c r="S40" i="2" s="1"/>
  <c r="U29" i="2"/>
  <c r="S38" i="2"/>
  <c r="S47" i="2"/>
  <c r="S50" i="2" l="1"/>
  <c r="R52" i="2" s="1"/>
  <c r="R54" i="2" s="1"/>
  <c r="R56" i="2" s="1"/>
  <c r="U26" i="2"/>
  <c r="U34" i="2" s="1"/>
  <c r="V28" i="2"/>
  <c r="V29" i="2" s="1"/>
  <c r="W28" i="2" s="1"/>
  <c r="Q52" i="2"/>
  <c r="Q54" i="2" s="1"/>
  <c r="Q56" i="2" s="1"/>
  <c r="T32" i="2"/>
  <c r="T34" i="2"/>
  <c r="T40" i="2" s="1"/>
  <c r="U32" i="2" l="1"/>
  <c r="V26" i="2"/>
  <c r="V34" i="2" s="1"/>
  <c r="U40" i="2"/>
  <c r="U47" i="2"/>
  <c r="U38" i="2"/>
  <c r="T47" i="2"/>
  <c r="T50" i="2" s="1"/>
  <c r="S52" i="2" s="1"/>
  <c r="S54" i="2" s="1"/>
  <c r="S56" i="2" s="1"/>
  <c r="T38" i="2"/>
  <c r="W29" i="2"/>
  <c r="V32" i="2" l="1"/>
  <c r="X28" i="2"/>
  <c r="X29" i="2" s="1"/>
  <c r="U50" i="2"/>
  <c r="T52" i="2" s="1"/>
  <c r="T54" i="2" s="1"/>
  <c r="T56" i="2" s="1"/>
  <c r="V38" i="2"/>
  <c r="V47" i="2"/>
  <c r="W26" i="2"/>
  <c r="V40" i="2"/>
  <c r="Y28" i="2" l="1"/>
  <c r="Y29" i="2" s="1"/>
  <c r="X26" i="2"/>
  <c r="X34" i="2" s="1"/>
  <c r="W32" i="2"/>
  <c r="W34" i="2"/>
  <c r="V50" i="2"/>
  <c r="U52" i="2" s="1"/>
  <c r="U54" i="2" s="1"/>
  <c r="U56" i="2" s="1"/>
  <c r="X32" i="2" l="1"/>
  <c r="Y26" i="2"/>
  <c r="Y32" i="2" s="1"/>
  <c r="Z28" i="2"/>
  <c r="Z29" i="2" s="1"/>
  <c r="W38" i="2"/>
  <c r="W47" i="2"/>
  <c r="W50" i="2" s="1"/>
  <c r="V52" i="2" s="1"/>
  <c r="V54" i="2" s="1"/>
  <c r="V56" i="2" s="1"/>
  <c r="W40" i="2"/>
  <c r="X40" i="2" s="1"/>
  <c r="X38" i="2"/>
  <c r="X47" i="2"/>
  <c r="Y34" i="2" l="1"/>
  <c r="Y40" i="2" s="1"/>
  <c r="Z26" i="2"/>
  <c r="Z34" i="2" s="1"/>
  <c r="AA28" i="2"/>
  <c r="AA29" i="2" s="1"/>
  <c r="AB28" i="2" s="1"/>
  <c r="X50" i="2"/>
  <c r="W52" i="2" s="1"/>
  <c r="W54" i="2" s="1"/>
  <c r="W56" i="2" s="1"/>
  <c r="Y47" i="2" l="1"/>
  <c r="Y50" i="2" s="1"/>
  <c r="Y38" i="2"/>
  <c r="Z32" i="2"/>
  <c r="AB29" i="2"/>
  <c r="AC28" i="2" s="1"/>
  <c r="Z38" i="2"/>
  <c r="Z47" i="2"/>
  <c r="AA26" i="2"/>
  <c r="Z40" i="2"/>
  <c r="AA34" i="2" l="1"/>
  <c r="AA40" i="2" s="1"/>
  <c r="AA32" i="2"/>
  <c r="Z50" i="2"/>
  <c r="Y52" i="2" s="1"/>
  <c r="Y54" i="2" s="1"/>
  <c r="Y56" i="2" s="1"/>
  <c r="X52" i="2"/>
  <c r="X54" i="2" s="1"/>
  <c r="X56" i="2" s="1"/>
  <c r="AB26" i="2"/>
  <c r="AC29" i="2"/>
  <c r="AD28" i="2" s="1"/>
  <c r="AB32" i="2" l="1"/>
  <c r="AB34" i="2"/>
  <c r="AD29" i="2"/>
  <c r="AE28" i="2" s="1"/>
  <c r="AA38" i="2"/>
  <c r="AA47" i="2"/>
  <c r="AA50" i="2" s="1"/>
  <c r="Z52" i="2" s="1"/>
  <c r="Z54" i="2" s="1"/>
  <c r="Z56" i="2" s="1"/>
  <c r="AC26" i="2"/>
  <c r="AD26" i="2" l="1"/>
  <c r="AD32" i="2" s="1"/>
  <c r="AC34" i="2"/>
  <c r="AC32" i="2"/>
  <c r="AB38" i="2"/>
  <c r="AB47" i="2"/>
  <c r="AB50" i="2" s="1"/>
  <c r="AE29" i="2"/>
  <c r="AB40" i="2"/>
  <c r="AD34" i="2" l="1"/>
  <c r="AD38" i="2" s="1"/>
  <c r="AF28" i="2"/>
  <c r="AF29" i="2" s="1"/>
  <c r="AF26" i="2" s="1"/>
  <c r="AC40" i="2"/>
  <c r="AE26" i="2"/>
  <c r="AA52" i="2"/>
  <c r="AA54" i="2" s="1"/>
  <c r="AA56" i="2" s="1"/>
  <c r="AC47" i="2"/>
  <c r="AC50" i="2" s="1"/>
  <c r="AC38" i="2"/>
  <c r="AD47" i="2" l="1"/>
  <c r="AD50" i="2" s="1"/>
  <c r="AC52" i="2" s="1"/>
  <c r="AC54" i="2" s="1"/>
  <c r="AC56" i="2" s="1"/>
  <c r="AD40" i="2"/>
  <c r="AF34" i="2"/>
  <c r="AF32" i="2"/>
  <c r="AB52" i="2"/>
  <c r="AB54" i="2" s="1"/>
  <c r="AB56" i="2" s="1"/>
  <c r="AE34" i="2"/>
  <c r="AE32" i="2"/>
  <c r="C44" i="2" l="1"/>
  <c r="AF47" i="2"/>
  <c r="AF38" i="2"/>
  <c r="AE38" i="2"/>
  <c r="AE47" i="2"/>
  <c r="AE50" i="2" s="1"/>
  <c r="AE40" i="2"/>
  <c r="AF40" i="2" s="1"/>
  <c r="C42" i="2" l="1"/>
  <c r="AF50" i="2"/>
  <c r="AF52" i="2" s="1"/>
  <c r="AF54" i="2" s="1"/>
  <c r="AF56" i="2" s="1"/>
  <c r="AD52" i="2"/>
  <c r="AD54" i="2" s="1"/>
  <c r="AD56" i="2" s="1"/>
  <c r="AE52" i="2" l="1"/>
  <c r="AE54" i="2" s="1"/>
  <c r="AE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tc={092442E5-D21E-4885-9D24-7B843D0A3623}</author>
    <author>NIVARLET Françoise</author>
    <author>tc={26EB2B83-65AD-451D-8E40-0C41815DF62C}</author>
  </authors>
  <commentList>
    <comment ref="B2" authorId="0" shapeId="0" xr:uid="{092442E5-D21E-4885-9D24-7B843D0A362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Indiquer un intitulé clair ou un bref descriptif </t>
      </text>
    </comment>
    <comment ref="A4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NIVARLET Françoise:</t>
        </r>
        <r>
          <rPr>
            <sz val="9"/>
            <color indexed="81"/>
            <rFont val="Tahoma"/>
            <family val="2"/>
          </rPr>
          <t xml:space="preserve">
indiquer CAPEX en valeur positive
</t>
        </r>
      </text>
    </comment>
    <comment ref="A21" authorId="2" shapeId="0" xr:uid="{26EB2B83-65AD-451D-8E40-0C41815DF62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Indiquer Coûts / Charges / Opex en valeur positive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tc={A42747C4-9ACC-4214-80B0-7920792B81A0}</author>
    <author>tc={C9D1C393-2547-479A-9AE0-54214DD8265A}</author>
    <author>tc={6D13A3F7-4D81-417C-824E-B17CB8569CDE}</author>
  </authors>
  <commentList>
    <comment ref="B16" authorId="0" shapeId="0" xr:uid="{A42747C4-9ACC-4214-80B0-7920792B81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 formule prévoit des amortissements pour des capex ayant lieu jusqu'à la 4ème année, n'hésitez pas à modifier si vous avez des capex au-delà de la 4ème année !</t>
      </text>
    </comment>
    <comment ref="B20" authorId="1" shapeId="0" xr:uid="{C9D1C393-2547-479A-9AE0-54214DD826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Si vous souhaitez tenir compte du paiements des intérêts de financement, nous souhaitons obtenir le détail dans l'onglet financement_dettes</t>
      </text>
    </comment>
    <comment ref="B28" authorId="2" shapeId="0" xr:uid="{6D13A3F7-4D81-417C-824E-B17CB8569CD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Si des CAPEX sont indiqués au-delà de la 4ème année, veuillez adapter la formule de la déduction fiscal pour en tenir compte.</t>
      </text>
    </comment>
  </commentList>
</comments>
</file>

<file path=xl/sharedStrings.xml><?xml version="1.0" encoding="utf-8"?>
<sst xmlns="http://schemas.openxmlformats.org/spreadsheetml/2006/main" count="70" uniqueCount="37">
  <si>
    <t>Capex</t>
  </si>
  <si>
    <t>Tax</t>
  </si>
  <si>
    <t>%</t>
  </si>
  <si>
    <t xml:space="preserve">€ </t>
  </si>
  <si>
    <t>Taxable amount</t>
  </si>
  <si>
    <t>Cashflow discounted</t>
  </si>
  <si>
    <t xml:space="preserve">Cumulated net cashflow  undiscounted </t>
  </si>
  <si>
    <t>NPV =</t>
  </si>
  <si>
    <t>Number of months before ROI</t>
  </si>
  <si>
    <t>Point of ROI</t>
  </si>
  <si>
    <t>Actualisation factor</t>
  </si>
  <si>
    <t>Number of years before ROI</t>
  </si>
  <si>
    <t>Capex - Total</t>
  </si>
  <si>
    <t>Opex - Total</t>
  </si>
  <si>
    <t>Free Cashflow Brut - EBITDA</t>
  </si>
  <si>
    <t>ISOC</t>
  </si>
  <si>
    <t>Fiscal deduction</t>
  </si>
  <si>
    <t>Carry-over</t>
  </si>
  <si>
    <t>Net Profit</t>
  </si>
  <si>
    <t>Free Net cashflows (post tax)</t>
  </si>
  <si>
    <t>Déduction fiscale (%)</t>
  </si>
  <si>
    <t>Impôt des sociétés (%)</t>
  </si>
  <si>
    <t>Taux d'actualisation (%)</t>
  </si>
  <si>
    <t>Taux inflation (%)</t>
  </si>
  <si>
    <t>EUR (Total)</t>
  </si>
  <si>
    <t>Revenus / recettes</t>
  </si>
  <si>
    <t>Coûts / Opex</t>
  </si>
  <si>
    <t>Amortissement CAPEX</t>
  </si>
  <si>
    <t>EBIT</t>
  </si>
  <si>
    <t>Intérêts</t>
  </si>
  <si>
    <t>EBT</t>
  </si>
  <si>
    <t>Intitulé / description</t>
  </si>
  <si>
    <t>Années</t>
  </si>
  <si>
    <t>Durée d'amortissement</t>
  </si>
  <si>
    <t>Cumulative net cashflows</t>
  </si>
  <si>
    <t>IRR (30 ans)=</t>
  </si>
  <si>
    <t>Revenus -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</si>
</sst>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_-* #,##0\ _€_-;\-* #,##0\ _€_-;_-* &quot;-&quot;??\ _€_-;_-@_-"/>
    <numFmt numFmtId="167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2" xfId="0" applyFill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165" fontId="0" fillId="2" borderId="0" xfId="0" applyNumberFormat="1" applyFill="1"/>
    <xf numFmtId="165" fontId="0" fillId="4" borderId="7" xfId="0" applyNumberFormat="1" applyFill="1" applyBorder="1" applyAlignment="1">
      <alignment horizontal="center"/>
    </xf>
    <xf numFmtId="165" fontId="0" fillId="4" borderId="16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5" fontId="0" fillId="4" borderId="21" xfId="0" applyNumberFormat="1" applyFill="1" applyBorder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center" vertical="center"/>
    </xf>
    <xf numFmtId="0" fontId="2" fillId="4" borderId="0" xfId="0" applyFont="1" applyFill="1"/>
    <xf numFmtId="166" fontId="0" fillId="4" borderId="0" xfId="1" applyNumberFormat="1" applyFont="1" applyFill="1" applyAlignment="1">
      <alignment horizontal="center" vertical="center"/>
    </xf>
    <xf numFmtId="165" fontId="0" fillId="7" borderId="15" xfId="0" applyNumberFormat="1" applyFill="1" applyBorder="1" applyAlignment="1">
      <alignment horizontal="center"/>
    </xf>
    <xf numFmtId="0" fontId="2" fillId="8" borderId="0" xfId="0" applyFont="1" applyFill="1"/>
    <xf numFmtId="0" fontId="2" fillId="9" borderId="1" xfId="0" applyFont="1" applyFill="1" applyBorder="1"/>
    <xf numFmtId="0" fontId="2" fillId="9" borderId="0" xfId="0" applyFont="1" applyFill="1"/>
    <xf numFmtId="0" fontId="8" fillId="2" borderId="0" xfId="4" applyFill="1" applyAlignment="1">
      <alignment horizontal="left"/>
    </xf>
    <xf numFmtId="165" fontId="0" fillId="4" borderId="15" xfId="0" applyNumberFormat="1" applyFill="1" applyBorder="1" applyAlignment="1">
      <alignment horizontal="center"/>
    </xf>
    <xf numFmtId="2" fontId="0" fillId="2" borderId="0" xfId="0" applyNumberFormat="1" applyFill="1"/>
    <xf numFmtId="0" fontId="3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2" fillId="2" borderId="0" xfId="0" applyFont="1" applyFill="1" applyBorder="1"/>
    <xf numFmtId="165" fontId="0" fillId="7" borderId="4" xfId="0" applyNumberFormat="1" applyFill="1" applyBorder="1" applyAlignment="1">
      <alignment horizontal="center"/>
    </xf>
    <xf numFmtId="165" fontId="0" fillId="5" borderId="18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5" fontId="0" fillId="5" borderId="10" xfId="0" applyNumberForma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9" fontId="0" fillId="2" borderId="28" xfId="0" applyNumberFormat="1" applyFill="1" applyBorder="1" applyAlignment="1">
      <alignment horizontal="center"/>
    </xf>
    <xf numFmtId="9" fontId="0" fillId="2" borderId="29" xfId="2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10" fontId="0" fillId="2" borderId="3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28" xfId="0" applyFont="1" applyFill="1" applyBorder="1"/>
    <xf numFmtId="0" fontId="2" fillId="4" borderId="31" xfId="0" applyFont="1" applyFill="1" applyBorder="1"/>
    <xf numFmtId="0" fontId="2" fillId="4" borderId="32" xfId="0" applyFont="1" applyFill="1" applyBorder="1"/>
    <xf numFmtId="165" fontId="0" fillId="4" borderId="34" xfId="0" applyNumberFormat="1" applyFont="1" applyFill="1" applyBorder="1" applyAlignment="1">
      <alignment horizontal="center" vertical="center"/>
    </xf>
    <xf numFmtId="165" fontId="0" fillId="4" borderId="35" xfId="0" applyNumberFormat="1" applyFont="1" applyFill="1" applyBorder="1" applyAlignment="1">
      <alignment horizontal="center" vertical="center"/>
    </xf>
    <xf numFmtId="165" fontId="0" fillId="4" borderId="36" xfId="0" applyNumberFormat="1" applyFont="1" applyFill="1" applyBorder="1" applyAlignment="1">
      <alignment horizontal="center" vertical="center"/>
    </xf>
    <xf numFmtId="165" fontId="0" fillId="4" borderId="23" xfId="0" applyNumberForma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37" xfId="0" applyNumberFormat="1" applyFill="1" applyBorder="1" applyAlignment="1">
      <alignment horizontal="center"/>
    </xf>
    <xf numFmtId="165" fontId="0" fillId="4" borderId="20" xfId="0" applyNumberForma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165" fontId="0" fillId="7" borderId="34" xfId="0" applyNumberFormat="1" applyFont="1" applyFill="1" applyBorder="1" applyAlignment="1">
      <alignment horizontal="center" vertical="center"/>
    </xf>
    <xf numFmtId="165" fontId="0" fillId="7" borderId="35" xfId="0" applyNumberFormat="1" applyFont="1" applyFill="1" applyBorder="1" applyAlignment="1">
      <alignment horizontal="center" vertical="center"/>
    </xf>
    <xf numFmtId="165" fontId="0" fillId="7" borderId="36" xfId="0" applyNumberFormat="1" applyFont="1" applyFill="1" applyBorder="1" applyAlignment="1">
      <alignment horizontal="center" vertical="center"/>
    </xf>
    <xf numFmtId="165" fontId="0" fillId="7" borderId="23" xfId="0" applyNumberFormat="1" applyFill="1" applyBorder="1" applyAlignment="1">
      <alignment horizontal="center"/>
    </xf>
    <xf numFmtId="0" fontId="2" fillId="7" borderId="8" xfId="0" applyFont="1" applyFill="1" applyBorder="1"/>
    <xf numFmtId="0" fontId="2" fillId="7" borderId="13" xfId="0" applyFont="1" applyFill="1" applyBorder="1"/>
    <xf numFmtId="0" fontId="2" fillId="7" borderId="22" xfId="0" applyFont="1" applyFill="1" applyBorder="1"/>
    <xf numFmtId="0" fontId="2" fillId="5" borderId="8" xfId="0" applyFont="1" applyFill="1" applyBorder="1"/>
    <xf numFmtId="0" fontId="2" fillId="5" borderId="13" xfId="0" applyFont="1" applyFill="1" applyBorder="1"/>
    <xf numFmtId="0" fontId="2" fillId="5" borderId="11" xfId="0" applyFont="1" applyFill="1" applyBorder="1"/>
    <xf numFmtId="165" fontId="0" fillId="5" borderId="34" xfId="0" applyNumberFormat="1" applyFont="1" applyFill="1" applyBorder="1" applyAlignment="1">
      <alignment horizontal="center" vertical="center"/>
    </xf>
    <xf numFmtId="165" fontId="0" fillId="5" borderId="35" xfId="0" applyNumberFormat="1" applyFont="1" applyFill="1" applyBorder="1" applyAlignment="1">
      <alignment horizontal="center" vertical="center"/>
    </xf>
    <xf numFmtId="165" fontId="0" fillId="5" borderId="39" xfId="0" applyNumberFormat="1" applyFont="1" applyFill="1" applyBorder="1" applyAlignment="1">
      <alignment horizontal="center" vertical="center"/>
    </xf>
    <xf numFmtId="165" fontId="0" fillId="5" borderId="40" xfId="0" applyNumberFormat="1" applyFill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165" fontId="0" fillId="7" borderId="12" xfId="0" applyNumberFormat="1" applyFill="1" applyBorder="1" applyAlignment="1">
      <alignment horizontal="center"/>
    </xf>
    <xf numFmtId="165" fontId="0" fillId="7" borderId="26" xfId="0" applyNumberFormat="1" applyFill="1" applyBorder="1" applyAlignment="1">
      <alignment horizontal="center"/>
    </xf>
    <xf numFmtId="165" fontId="0" fillId="7" borderId="14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165" fontId="0" fillId="5" borderId="12" xfId="0" applyNumberFormat="1" applyFill="1" applyBorder="1" applyAlignment="1">
      <alignment horizontal="center"/>
    </xf>
    <xf numFmtId="165" fontId="0" fillId="5" borderId="9" xfId="0" applyNumberForma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0" fontId="2" fillId="2" borderId="41" xfId="0" applyFont="1" applyFill="1" applyBorder="1"/>
    <xf numFmtId="0" fontId="2" fillId="2" borderId="42" xfId="0" applyFont="1" applyFill="1" applyBorder="1"/>
    <xf numFmtId="0" fontId="2" fillId="2" borderId="24" xfId="0" applyFont="1" applyFill="1" applyBorder="1"/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0" fillId="2" borderId="0" xfId="0" applyFill="1" applyBorder="1"/>
    <xf numFmtId="167" fontId="0" fillId="4" borderId="0" xfId="3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3" xfId="0" applyFont="1" applyFill="1" applyBorder="1"/>
    <xf numFmtId="0" fontId="2" fillId="2" borderId="44" xfId="0" applyFont="1" applyFill="1" applyBorder="1" applyAlignment="1">
      <alignment horizontal="center"/>
    </xf>
    <xf numFmtId="0" fontId="0" fillId="2" borderId="31" xfId="0" applyNumberFormat="1" applyFill="1" applyBorder="1" applyAlignment="1">
      <alignment horizontal="center"/>
    </xf>
    <xf numFmtId="167" fontId="0" fillId="4" borderId="0" xfId="0" applyNumberFormat="1" applyFill="1" applyAlignment="1">
      <alignment horizontal="center" vertical="center"/>
    </xf>
    <xf numFmtId="167" fontId="0" fillId="2" borderId="0" xfId="3" applyNumberFormat="1" applyFont="1" applyFill="1" applyAlignment="1">
      <alignment horizontal="center" vertical="center"/>
    </xf>
    <xf numFmtId="167" fontId="0" fillId="2" borderId="2" xfId="3" applyNumberFormat="1" applyFont="1" applyFill="1" applyBorder="1" applyAlignment="1">
      <alignment horizontal="center" vertical="center"/>
    </xf>
    <xf numFmtId="167" fontId="0" fillId="8" borderId="0" xfId="3" applyNumberFormat="1" applyFont="1" applyFill="1" applyAlignment="1">
      <alignment horizontal="center" vertical="center"/>
    </xf>
    <xf numFmtId="167" fontId="0" fillId="9" borderId="1" xfId="3" applyNumberFormat="1" applyFont="1" applyFill="1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9" fontId="0" fillId="9" borderId="0" xfId="2" applyFont="1" applyFill="1" applyAlignment="1">
      <alignment horizontal="center" vertical="center"/>
    </xf>
    <xf numFmtId="2" fontId="0" fillId="4" borderId="0" xfId="3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</cellXfs>
  <cellStyles count="7">
    <cellStyle name="Lien hypertexte" xfId="4" builtinId="8"/>
    <cellStyle name="Milliers" xfId="1" builtinId="3"/>
    <cellStyle name="Milliers 2" xfId="5" xr:uid="{DE9783E0-B057-4A36-BB39-A5BBD5C8AC9A}"/>
    <cellStyle name="Monétaire" xfId="3" builtinId="4"/>
    <cellStyle name="Normal" xfId="0" builtinId="0"/>
    <cellStyle name="Percent 2" xfId="6" xr:uid="{8650CE1A-AC2E-4AF2-BADE-5C425D82F6AD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varlet Françoise" id="{C09043A2-B8C3-4B1E-823D-27FA7771C730}" userId="S::francoise.nivarlet@wallonie-entreprendre.be::d2176f3a-6a42-4b49-9e36-849b97083d7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4-04-04T12:35:40.77" personId="{C09043A2-B8C3-4B1E-823D-27FA7771C730}" id="{092442E5-D21E-4885-9D24-7B843D0A3623}">
    <text xml:space="preserve">Indiquer un intitulé clair ou un bref descriptif </text>
  </threadedComment>
  <threadedComment ref="A21" dT="2023-05-16T08:49:30.42" personId="{C09043A2-B8C3-4B1E-823D-27FA7771C730}" id="{26EB2B83-65AD-451D-8E40-0C41815DF62C}">
    <text xml:space="preserve">Indiquer Coûts / Charges / Opex en valeur positive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6" dT="2024-04-04T13:38:18.56" personId="{C09043A2-B8C3-4B1E-823D-27FA7771C730}" id="{A42747C4-9ACC-4214-80B0-7920792B81A0}">
    <text>La formule prévoit des amortissements pour des capex ayant lieu jusqu'à la 4ème année, n'hésitez pas à modifier si vous avez des capex au-delà de la 4ème année !</text>
  </threadedComment>
  <threadedComment ref="B20" dT="2024-04-04T13:59:46.01" personId="{C09043A2-B8C3-4B1E-823D-27FA7771C730}" id="{C9D1C393-2547-479A-9AE0-54214DD8265A}">
    <text>Si vous souhaitez tenir compte du paiements des intérêts de financement, nous souhaitons obtenir le détail dans l'onglet financement_dettes</text>
  </threadedComment>
  <threadedComment ref="B28" dT="2024-04-04T14:34:10.20" personId="{C09043A2-B8C3-4B1E-823D-27FA7771C730}" id="{6D13A3F7-4D81-417C-824E-B17CB8569CDE}">
    <text>Si des CAPEX sont indiqués au-delà de la 4ème année, veuillez adapter la formule de la déduction fiscal pour en tenir compte.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2"/>
  <sheetViews>
    <sheetView workbookViewId="0">
      <selection activeCell="J4" sqref="J4"/>
    </sheetView>
  </sheetViews>
  <sheetFormatPr baseColWidth="10" defaultColWidth="11.44140625" defaultRowHeight="14.4" x14ac:dyDescent="0.3"/>
  <cols>
    <col min="1" max="1" width="29.6640625" style="1" bestFit="1" customWidth="1"/>
    <col min="2" max="2" width="70.44140625" style="1" customWidth="1"/>
    <col min="3" max="3" width="7.5546875" style="45" customWidth="1"/>
    <col min="4" max="4" width="14.109375" style="5" bestFit="1" customWidth="1"/>
    <col min="5" max="5" width="7.5546875" style="45" customWidth="1"/>
    <col min="6" max="8" width="13.109375" style="5" bestFit="1" customWidth="1"/>
    <col min="9" max="9" width="14.109375" style="5" bestFit="1" customWidth="1"/>
    <col min="10" max="11" width="11.5546875" style="5" bestFit="1" customWidth="1"/>
    <col min="12" max="35" width="11.44140625" style="5"/>
    <col min="36" max="16384" width="11.44140625" style="1"/>
  </cols>
  <sheetData>
    <row r="1" spans="1:36" x14ac:dyDescent="0.3">
      <c r="A1" s="3"/>
      <c r="B1" s="3"/>
      <c r="F1" s="102" t="s">
        <v>32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</row>
    <row r="2" spans="1:36" s="35" customFormat="1" x14ac:dyDescent="0.3">
      <c r="A2" s="32"/>
      <c r="B2" s="33" t="s">
        <v>31</v>
      </c>
      <c r="C2" s="40"/>
      <c r="D2" s="34" t="s">
        <v>24</v>
      </c>
      <c r="E2" s="40"/>
      <c r="F2" s="34">
        <v>1</v>
      </c>
      <c r="G2" s="34">
        <v>2</v>
      </c>
      <c r="H2" s="34">
        <v>3</v>
      </c>
      <c r="I2" s="34">
        <v>4</v>
      </c>
      <c r="J2" s="34">
        <v>5</v>
      </c>
      <c r="K2" s="34">
        <v>6</v>
      </c>
      <c r="L2" s="34">
        <v>7</v>
      </c>
      <c r="M2" s="34">
        <v>8</v>
      </c>
      <c r="N2" s="34">
        <v>9</v>
      </c>
      <c r="O2" s="34">
        <v>10</v>
      </c>
      <c r="P2" s="34">
        <v>11</v>
      </c>
      <c r="Q2" s="34">
        <v>12</v>
      </c>
      <c r="R2" s="34">
        <v>13</v>
      </c>
      <c r="S2" s="34">
        <v>14</v>
      </c>
      <c r="T2" s="34">
        <v>15</v>
      </c>
      <c r="U2" s="34">
        <v>16</v>
      </c>
      <c r="V2" s="34">
        <v>17</v>
      </c>
      <c r="W2" s="34">
        <v>18</v>
      </c>
      <c r="X2" s="34">
        <v>19</v>
      </c>
      <c r="Y2" s="34">
        <v>20</v>
      </c>
      <c r="Z2" s="34">
        <v>21</v>
      </c>
      <c r="AA2" s="34">
        <v>22</v>
      </c>
      <c r="AB2" s="34">
        <v>23</v>
      </c>
      <c r="AC2" s="34">
        <v>24</v>
      </c>
      <c r="AD2" s="34">
        <v>25</v>
      </c>
      <c r="AE2" s="34">
        <v>26</v>
      </c>
      <c r="AF2" s="34">
        <v>27</v>
      </c>
      <c r="AG2" s="34">
        <v>28</v>
      </c>
      <c r="AH2" s="34">
        <v>29</v>
      </c>
      <c r="AI2" s="34">
        <v>30</v>
      </c>
    </row>
    <row r="3" spans="1:36" ht="15" thickBot="1" x14ac:dyDescent="0.35">
      <c r="A3" s="3"/>
      <c r="B3" s="3"/>
    </row>
    <row r="4" spans="1:36" x14ac:dyDescent="0.3">
      <c r="A4" s="103" t="s">
        <v>0</v>
      </c>
      <c r="B4" s="49"/>
      <c r="C4" s="46"/>
      <c r="D4" s="52">
        <f t="shared" ref="D4:D18" si="0">SUM(F4:AI4)</f>
        <v>0</v>
      </c>
      <c r="E4" s="46"/>
      <c r="F4" s="5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6"/>
    </row>
    <row r="5" spans="1:36" x14ac:dyDescent="0.3">
      <c r="A5" s="104"/>
      <c r="B5" s="50"/>
      <c r="C5" s="46"/>
      <c r="D5" s="53">
        <f t="shared" si="0"/>
        <v>0</v>
      </c>
      <c r="E5" s="46"/>
      <c r="F5" s="5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6"/>
    </row>
    <row r="6" spans="1:36" x14ac:dyDescent="0.3">
      <c r="A6" s="104"/>
      <c r="B6" s="50"/>
      <c r="C6" s="46"/>
      <c r="D6" s="53">
        <f t="shared" si="0"/>
        <v>0</v>
      </c>
      <c r="E6" s="46"/>
      <c r="F6" s="5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6"/>
    </row>
    <row r="7" spans="1:36" x14ac:dyDescent="0.3">
      <c r="A7" s="104"/>
      <c r="B7" s="50"/>
      <c r="C7" s="46"/>
      <c r="D7" s="53">
        <f t="shared" si="0"/>
        <v>0</v>
      </c>
      <c r="E7" s="46"/>
      <c r="F7" s="57"/>
      <c r="G7" s="5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6"/>
    </row>
    <row r="8" spans="1:36" x14ac:dyDescent="0.3">
      <c r="A8" s="104"/>
      <c r="B8" s="50"/>
      <c r="C8" s="46"/>
      <c r="D8" s="53">
        <f t="shared" si="0"/>
        <v>0</v>
      </c>
      <c r="E8" s="46"/>
      <c r="F8" s="5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6"/>
    </row>
    <row r="9" spans="1:36" x14ac:dyDescent="0.3">
      <c r="A9" s="104"/>
      <c r="B9" s="50"/>
      <c r="C9" s="46"/>
      <c r="D9" s="53">
        <f t="shared" si="0"/>
        <v>0</v>
      </c>
      <c r="E9" s="46"/>
      <c r="F9" s="5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6"/>
    </row>
    <row r="10" spans="1:36" x14ac:dyDescent="0.3">
      <c r="A10" s="104"/>
      <c r="B10" s="50"/>
      <c r="C10" s="46"/>
      <c r="D10" s="53">
        <f t="shared" si="0"/>
        <v>0</v>
      </c>
      <c r="E10" s="46"/>
      <c r="F10" s="5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6"/>
    </row>
    <row r="11" spans="1:36" x14ac:dyDescent="0.3">
      <c r="A11" s="104"/>
      <c r="B11" s="50"/>
      <c r="C11" s="46"/>
      <c r="D11" s="53">
        <f t="shared" si="0"/>
        <v>0</v>
      </c>
      <c r="E11" s="46"/>
      <c r="F11" s="5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6"/>
    </row>
    <row r="12" spans="1:36" x14ac:dyDescent="0.3">
      <c r="A12" s="104"/>
      <c r="B12" s="50"/>
      <c r="C12" s="46"/>
      <c r="D12" s="53">
        <f t="shared" si="0"/>
        <v>0</v>
      </c>
      <c r="E12" s="46"/>
      <c r="F12" s="5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6"/>
    </row>
    <row r="13" spans="1:36" x14ac:dyDescent="0.3">
      <c r="A13" s="104"/>
      <c r="B13" s="50"/>
      <c r="C13" s="46"/>
      <c r="D13" s="53">
        <f t="shared" si="0"/>
        <v>0</v>
      </c>
      <c r="E13" s="46"/>
      <c r="F13" s="5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6"/>
    </row>
    <row r="14" spans="1:36" x14ac:dyDescent="0.3">
      <c r="A14" s="104"/>
      <c r="B14" s="50"/>
      <c r="C14" s="46"/>
      <c r="D14" s="53">
        <f t="shared" si="0"/>
        <v>0</v>
      </c>
      <c r="E14" s="46"/>
      <c r="F14" s="5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6"/>
    </row>
    <row r="15" spans="1:36" x14ac:dyDescent="0.3">
      <c r="A15" s="104"/>
      <c r="B15" s="50"/>
      <c r="C15" s="46"/>
      <c r="D15" s="53">
        <f t="shared" si="0"/>
        <v>0</v>
      </c>
      <c r="E15" s="46"/>
      <c r="F15" s="5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6"/>
    </row>
    <row r="16" spans="1:36" x14ac:dyDescent="0.3">
      <c r="A16" s="104"/>
      <c r="B16" s="50"/>
      <c r="C16" s="46"/>
      <c r="D16" s="53">
        <f t="shared" si="0"/>
        <v>0</v>
      </c>
      <c r="E16" s="46"/>
      <c r="F16" s="5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6"/>
    </row>
    <row r="17" spans="1:36" x14ac:dyDescent="0.3">
      <c r="A17" s="104"/>
      <c r="B17" s="50"/>
      <c r="C17" s="46"/>
      <c r="D17" s="53">
        <f t="shared" si="0"/>
        <v>0</v>
      </c>
      <c r="E17" s="46"/>
      <c r="F17" s="5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6"/>
    </row>
    <row r="18" spans="1:36" ht="15" thickBot="1" x14ac:dyDescent="0.35">
      <c r="A18" s="104"/>
      <c r="B18" s="51"/>
      <c r="C18" s="46"/>
      <c r="D18" s="54">
        <f t="shared" si="0"/>
        <v>0</v>
      </c>
      <c r="E18" s="46"/>
      <c r="F18" s="58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16"/>
    </row>
    <row r="19" spans="1:36" ht="15" thickBot="1" x14ac:dyDescent="0.35">
      <c r="A19" s="105" t="s">
        <v>12</v>
      </c>
      <c r="B19" s="106"/>
      <c r="C19" s="47"/>
      <c r="D19" s="55">
        <f>SUM(D4:D18)</f>
        <v>0</v>
      </c>
      <c r="E19" s="47"/>
      <c r="F19" s="59">
        <f t="shared" ref="F19:AI19" si="1">SUM(F4:F18)</f>
        <v>0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0">
        <f t="shared" si="1"/>
        <v>0</v>
      </c>
      <c r="M19" s="30">
        <f t="shared" si="1"/>
        <v>0</v>
      </c>
      <c r="N19" s="30">
        <f t="shared" si="1"/>
        <v>0</v>
      </c>
      <c r="O19" s="30">
        <f t="shared" si="1"/>
        <v>0</v>
      </c>
      <c r="P19" s="30">
        <f t="shared" si="1"/>
        <v>0</v>
      </c>
      <c r="Q19" s="30">
        <f t="shared" si="1"/>
        <v>0</v>
      </c>
      <c r="R19" s="30">
        <f t="shared" si="1"/>
        <v>0</v>
      </c>
      <c r="S19" s="30">
        <f t="shared" si="1"/>
        <v>0</v>
      </c>
      <c r="T19" s="30">
        <f t="shared" si="1"/>
        <v>0</v>
      </c>
      <c r="U19" s="30">
        <f t="shared" si="1"/>
        <v>0</v>
      </c>
      <c r="V19" s="30">
        <f t="shared" si="1"/>
        <v>0</v>
      </c>
      <c r="W19" s="30">
        <f t="shared" si="1"/>
        <v>0</v>
      </c>
      <c r="X19" s="30">
        <f t="shared" si="1"/>
        <v>0</v>
      </c>
      <c r="Y19" s="30">
        <f t="shared" si="1"/>
        <v>0</v>
      </c>
      <c r="Z19" s="30">
        <f t="shared" si="1"/>
        <v>0</v>
      </c>
      <c r="AA19" s="30">
        <f t="shared" si="1"/>
        <v>0</v>
      </c>
      <c r="AB19" s="30">
        <f t="shared" si="1"/>
        <v>0</v>
      </c>
      <c r="AC19" s="30">
        <f t="shared" si="1"/>
        <v>0</v>
      </c>
      <c r="AD19" s="30">
        <f t="shared" si="1"/>
        <v>0</v>
      </c>
      <c r="AE19" s="30">
        <f t="shared" si="1"/>
        <v>0</v>
      </c>
      <c r="AF19" s="30">
        <f t="shared" si="1"/>
        <v>0</v>
      </c>
      <c r="AG19" s="30">
        <f t="shared" si="1"/>
        <v>0</v>
      </c>
      <c r="AH19" s="30">
        <f t="shared" si="1"/>
        <v>0</v>
      </c>
      <c r="AI19" s="30">
        <f t="shared" si="1"/>
        <v>0</v>
      </c>
      <c r="AJ19" s="16"/>
    </row>
    <row r="20" spans="1:36" ht="15" thickBot="1" x14ac:dyDescent="0.35">
      <c r="A20" s="90"/>
      <c r="B20" s="90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16"/>
    </row>
    <row r="21" spans="1:36" x14ac:dyDescent="0.3">
      <c r="A21" s="114" t="s">
        <v>26</v>
      </c>
      <c r="B21" s="64"/>
      <c r="C21" s="46"/>
      <c r="D21" s="60">
        <f t="shared" ref="D21:D35" si="2">SUM(F21:AI21)</f>
        <v>0</v>
      </c>
      <c r="E21" s="46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16"/>
    </row>
    <row r="22" spans="1:36" x14ac:dyDescent="0.3">
      <c r="A22" s="115"/>
      <c r="B22" s="65"/>
      <c r="C22" s="46"/>
      <c r="D22" s="61">
        <f t="shared" si="2"/>
        <v>0</v>
      </c>
      <c r="E22" s="46"/>
      <c r="F22" s="7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16"/>
    </row>
    <row r="23" spans="1:36" x14ac:dyDescent="0.3">
      <c r="A23" s="115"/>
      <c r="B23" s="65"/>
      <c r="C23" s="46"/>
      <c r="D23" s="61">
        <f t="shared" si="2"/>
        <v>0</v>
      </c>
      <c r="E23" s="46"/>
      <c r="F23" s="7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16"/>
    </row>
    <row r="24" spans="1:36" x14ac:dyDescent="0.3">
      <c r="A24" s="115"/>
      <c r="B24" s="65"/>
      <c r="C24" s="46"/>
      <c r="D24" s="61">
        <f t="shared" si="2"/>
        <v>0</v>
      </c>
      <c r="E24" s="46"/>
      <c r="F24" s="75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16"/>
    </row>
    <row r="25" spans="1:36" x14ac:dyDescent="0.3">
      <c r="A25" s="115"/>
      <c r="B25" s="65"/>
      <c r="C25" s="46"/>
      <c r="D25" s="61">
        <f t="shared" si="2"/>
        <v>0</v>
      </c>
      <c r="E25" s="46"/>
      <c r="F25" s="7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16"/>
    </row>
    <row r="26" spans="1:36" x14ac:dyDescent="0.3">
      <c r="A26" s="115"/>
      <c r="B26" s="65"/>
      <c r="C26" s="46"/>
      <c r="D26" s="61">
        <f t="shared" si="2"/>
        <v>0</v>
      </c>
      <c r="E26" s="46"/>
      <c r="F26" s="7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16"/>
    </row>
    <row r="27" spans="1:36" x14ac:dyDescent="0.3">
      <c r="A27" s="115"/>
      <c r="B27" s="65"/>
      <c r="C27" s="46"/>
      <c r="D27" s="61">
        <f t="shared" si="2"/>
        <v>0</v>
      </c>
      <c r="E27" s="46"/>
      <c r="F27" s="7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16"/>
    </row>
    <row r="28" spans="1:36" x14ac:dyDescent="0.3">
      <c r="A28" s="115"/>
      <c r="B28" s="65"/>
      <c r="C28" s="46"/>
      <c r="D28" s="61">
        <f t="shared" si="2"/>
        <v>0</v>
      </c>
      <c r="E28" s="46"/>
      <c r="F28" s="75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16"/>
    </row>
    <row r="29" spans="1:36" x14ac:dyDescent="0.3">
      <c r="A29" s="115"/>
      <c r="B29" s="65"/>
      <c r="C29" s="46"/>
      <c r="D29" s="61">
        <f t="shared" si="2"/>
        <v>0</v>
      </c>
      <c r="E29" s="46"/>
      <c r="F29" s="7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16"/>
    </row>
    <row r="30" spans="1:36" x14ac:dyDescent="0.3">
      <c r="A30" s="115"/>
      <c r="B30" s="65"/>
      <c r="C30" s="46"/>
      <c r="D30" s="61">
        <f t="shared" si="2"/>
        <v>0</v>
      </c>
      <c r="E30" s="46"/>
      <c r="F30" s="75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16"/>
    </row>
    <row r="31" spans="1:36" x14ac:dyDescent="0.3">
      <c r="A31" s="115"/>
      <c r="B31" s="65"/>
      <c r="C31" s="46"/>
      <c r="D31" s="61">
        <f t="shared" si="2"/>
        <v>0</v>
      </c>
      <c r="E31" s="46"/>
      <c r="F31" s="75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16"/>
    </row>
    <row r="32" spans="1:36" x14ac:dyDescent="0.3">
      <c r="A32" s="115"/>
      <c r="B32" s="65"/>
      <c r="C32" s="46"/>
      <c r="D32" s="61">
        <f t="shared" si="2"/>
        <v>0</v>
      </c>
      <c r="E32" s="46"/>
      <c r="F32" s="7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16"/>
    </row>
    <row r="33" spans="1:36" x14ac:dyDescent="0.3">
      <c r="A33" s="115"/>
      <c r="B33" s="65"/>
      <c r="C33" s="46"/>
      <c r="D33" s="61">
        <f t="shared" si="2"/>
        <v>0</v>
      </c>
      <c r="E33" s="46"/>
      <c r="F33" s="75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16"/>
    </row>
    <row r="34" spans="1:36" x14ac:dyDescent="0.3">
      <c r="A34" s="115"/>
      <c r="B34" s="65"/>
      <c r="C34" s="46"/>
      <c r="D34" s="61">
        <f t="shared" si="2"/>
        <v>0</v>
      </c>
      <c r="E34" s="46"/>
      <c r="F34" s="75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16"/>
    </row>
    <row r="35" spans="1:36" ht="15" thickBot="1" x14ac:dyDescent="0.35">
      <c r="A35" s="116"/>
      <c r="B35" s="66"/>
      <c r="C35" s="46"/>
      <c r="D35" s="62">
        <f t="shared" si="2"/>
        <v>0</v>
      </c>
      <c r="E35" s="46"/>
      <c r="F35" s="76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16"/>
    </row>
    <row r="36" spans="1:36" ht="15" thickBot="1" x14ac:dyDescent="0.35">
      <c r="A36" s="107" t="s">
        <v>13</v>
      </c>
      <c r="B36" s="108"/>
      <c r="C36" s="47"/>
      <c r="D36" s="63">
        <f>SUM(D21:D35)</f>
        <v>0</v>
      </c>
      <c r="E36" s="47"/>
      <c r="F36" s="77">
        <f t="shared" ref="F36:AI36" si="3">SUM(F21:F35)</f>
        <v>0</v>
      </c>
      <c r="G36" s="25">
        <f t="shared" si="3"/>
        <v>0</v>
      </c>
      <c r="H36" s="25">
        <f t="shared" si="3"/>
        <v>0</v>
      </c>
      <c r="I36" s="25">
        <f t="shared" si="3"/>
        <v>0</v>
      </c>
      <c r="J36" s="25">
        <f t="shared" si="3"/>
        <v>0</v>
      </c>
      <c r="K36" s="25">
        <f t="shared" si="3"/>
        <v>0</v>
      </c>
      <c r="L36" s="25">
        <f t="shared" si="3"/>
        <v>0</v>
      </c>
      <c r="M36" s="25">
        <f t="shared" si="3"/>
        <v>0</v>
      </c>
      <c r="N36" s="25">
        <f t="shared" si="3"/>
        <v>0</v>
      </c>
      <c r="O36" s="25">
        <f t="shared" si="3"/>
        <v>0</v>
      </c>
      <c r="P36" s="25">
        <f t="shared" si="3"/>
        <v>0</v>
      </c>
      <c r="Q36" s="25">
        <f t="shared" si="3"/>
        <v>0</v>
      </c>
      <c r="R36" s="25">
        <f t="shared" si="3"/>
        <v>0</v>
      </c>
      <c r="S36" s="25">
        <f t="shared" si="3"/>
        <v>0</v>
      </c>
      <c r="T36" s="25">
        <f t="shared" si="3"/>
        <v>0</v>
      </c>
      <c r="U36" s="25">
        <f t="shared" si="3"/>
        <v>0</v>
      </c>
      <c r="V36" s="25">
        <f t="shared" si="3"/>
        <v>0</v>
      </c>
      <c r="W36" s="25">
        <f t="shared" si="3"/>
        <v>0</v>
      </c>
      <c r="X36" s="25">
        <f t="shared" si="3"/>
        <v>0</v>
      </c>
      <c r="Y36" s="25">
        <f t="shared" si="3"/>
        <v>0</v>
      </c>
      <c r="Z36" s="25">
        <f t="shared" si="3"/>
        <v>0</v>
      </c>
      <c r="AA36" s="25">
        <f t="shared" si="3"/>
        <v>0</v>
      </c>
      <c r="AB36" s="25">
        <f t="shared" si="3"/>
        <v>0</v>
      </c>
      <c r="AC36" s="25">
        <f t="shared" si="3"/>
        <v>0</v>
      </c>
      <c r="AD36" s="25">
        <f t="shared" si="3"/>
        <v>0</v>
      </c>
      <c r="AE36" s="25">
        <f t="shared" si="3"/>
        <v>0</v>
      </c>
      <c r="AF36" s="25">
        <f t="shared" si="3"/>
        <v>0</v>
      </c>
      <c r="AG36" s="25">
        <f t="shared" si="3"/>
        <v>0</v>
      </c>
      <c r="AH36" s="25">
        <f t="shared" si="3"/>
        <v>0</v>
      </c>
      <c r="AI36" s="25">
        <f t="shared" si="3"/>
        <v>0</v>
      </c>
      <c r="AJ36" s="16"/>
    </row>
    <row r="37" spans="1:36" ht="15" thickBot="1" x14ac:dyDescent="0.35">
      <c r="A37" s="3"/>
      <c r="B37" s="3"/>
    </row>
    <row r="38" spans="1:36" x14ac:dyDescent="0.3">
      <c r="A38" s="111" t="s">
        <v>25</v>
      </c>
      <c r="B38" s="67"/>
      <c r="C38" s="46"/>
      <c r="D38" s="70">
        <f t="shared" ref="D38:D52" si="4">SUM(F38:AI38)</f>
        <v>0</v>
      </c>
      <c r="E38" s="46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16"/>
    </row>
    <row r="39" spans="1:36" x14ac:dyDescent="0.3">
      <c r="A39" s="112"/>
      <c r="B39" s="68"/>
      <c r="C39" s="46"/>
      <c r="D39" s="71">
        <f t="shared" si="4"/>
        <v>0</v>
      </c>
      <c r="E39" s="46"/>
      <c r="F39" s="7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6"/>
    </row>
    <row r="40" spans="1:36" x14ac:dyDescent="0.3">
      <c r="A40" s="112"/>
      <c r="B40" s="68"/>
      <c r="C40" s="46"/>
      <c r="D40" s="71">
        <f t="shared" si="4"/>
        <v>0</v>
      </c>
      <c r="E40" s="46"/>
      <c r="F40" s="7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6"/>
    </row>
    <row r="41" spans="1:36" x14ac:dyDescent="0.3">
      <c r="A41" s="112"/>
      <c r="B41" s="68"/>
      <c r="C41" s="46"/>
      <c r="D41" s="71">
        <f t="shared" si="4"/>
        <v>0</v>
      </c>
      <c r="E41" s="46"/>
      <c r="F41" s="7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6"/>
    </row>
    <row r="42" spans="1:36" x14ac:dyDescent="0.3">
      <c r="A42" s="112"/>
      <c r="B42" s="68"/>
      <c r="C42" s="46"/>
      <c r="D42" s="71">
        <f t="shared" si="4"/>
        <v>0</v>
      </c>
      <c r="E42" s="46"/>
      <c r="F42" s="7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6"/>
    </row>
    <row r="43" spans="1:36" x14ac:dyDescent="0.3">
      <c r="A43" s="112"/>
      <c r="B43" s="68"/>
      <c r="C43" s="46"/>
      <c r="D43" s="71">
        <f t="shared" si="4"/>
        <v>0</v>
      </c>
      <c r="E43" s="46"/>
      <c r="F43" s="7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6"/>
    </row>
    <row r="44" spans="1:36" x14ac:dyDescent="0.3">
      <c r="A44" s="112"/>
      <c r="B44" s="68"/>
      <c r="C44" s="46"/>
      <c r="D44" s="71">
        <f t="shared" si="4"/>
        <v>0</v>
      </c>
      <c r="E44" s="46"/>
      <c r="F44" s="7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6"/>
    </row>
    <row r="45" spans="1:36" x14ac:dyDescent="0.3">
      <c r="A45" s="112"/>
      <c r="B45" s="68"/>
      <c r="C45" s="46"/>
      <c r="D45" s="71">
        <f t="shared" si="4"/>
        <v>0</v>
      </c>
      <c r="E45" s="46"/>
      <c r="F45" s="7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6"/>
    </row>
    <row r="46" spans="1:36" x14ac:dyDescent="0.3">
      <c r="A46" s="112"/>
      <c r="B46" s="68"/>
      <c r="C46" s="46"/>
      <c r="D46" s="71">
        <f t="shared" si="4"/>
        <v>0</v>
      </c>
      <c r="E46" s="46"/>
      <c r="F46" s="7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6"/>
    </row>
    <row r="47" spans="1:36" x14ac:dyDescent="0.3">
      <c r="A47" s="112"/>
      <c r="B47" s="68"/>
      <c r="C47" s="46"/>
      <c r="D47" s="71">
        <f t="shared" si="4"/>
        <v>0</v>
      </c>
      <c r="E47" s="46"/>
      <c r="F47" s="7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6"/>
    </row>
    <row r="48" spans="1:36" x14ac:dyDescent="0.3">
      <c r="A48" s="112"/>
      <c r="B48" s="68"/>
      <c r="C48" s="46"/>
      <c r="D48" s="71">
        <f t="shared" si="4"/>
        <v>0</v>
      </c>
      <c r="E48" s="46"/>
      <c r="F48" s="7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6"/>
    </row>
    <row r="49" spans="1:36" x14ac:dyDescent="0.3">
      <c r="A49" s="112"/>
      <c r="B49" s="68"/>
      <c r="C49" s="46"/>
      <c r="D49" s="71">
        <f t="shared" si="4"/>
        <v>0</v>
      </c>
      <c r="E49" s="46"/>
      <c r="F49" s="7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6"/>
    </row>
    <row r="50" spans="1:36" x14ac:dyDescent="0.3">
      <c r="A50" s="112"/>
      <c r="B50" s="68"/>
      <c r="C50" s="46"/>
      <c r="D50" s="71">
        <f t="shared" si="4"/>
        <v>0</v>
      </c>
      <c r="E50" s="46"/>
      <c r="F50" s="7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6"/>
    </row>
    <row r="51" spans="1:36" x14ac:dyDescent="0.3">
      <c r="A51" s="112"/>
      <c r="B51" s="68"/>
      <c r="C51" s="46"/>
      <c r="D51" s="71">
        <f t="shared" si="4"/>
        <v>0</v>
      </c>
      <c r="E51" s="46"/>
      <c r="F51" s="7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6"/>
    </row>
    <row r="52" spans="1:36" ht="15" thickBot="1" x14ac:dyDescent="0.35">
      <c r="A52" s="113"/>
      <c r="B52" s="69"/>
      <c r="C52" s="46"/>
      <c r="D52" s="72">
        <f t="shared" si="4"/>
        <v>0</v>
      </c>
      <c r="E52" s="46"/>
      <c r="F52" s="80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6"/>
    </row>
    <row r="53" spans="1:36" ht="15" thickBot="1" x14ac:dyDescent="0.35">
      <c r="A53" s="109" t="s">
        <v>36</v>
      </c>
      <c r="B53" s="110"/>
      <c r="C53" s="47"/>
      <c r="D53" s="73">
        <f>SUM(D38:D52)</f>
        <v>0</v>
      </c>
      <c r="E53" s="47"/>
      <c r="F53" s="81">
        <f t="shared" ref="F53:AI53" si="5">SUM(F38:F52)</f>
        <v>0</v>
      </c>
      <c r="G53" s="37">
        <f t="shared" si="5"/>
        <v>0</v>
      </c>
      <c r="H53" s="37">
        <f t="shared" si="5"/>
        <v>0</v>
      </c>
      <c r="I53" s="37">
        <f t="shared" si="5"/>
        <v>0</v>
      </c>
      <c r="J53" s="37">
        <f t="shared" si="5"/>
        <v>0</v>
      </c>
      <c r="K53" s="37">
        <f t="shared" si="5"/>
        <v>0</v>
      </c>
      <c r="L53" s="37">
        <f t="shared" si="5"/>
        <v>0</v>
      </c>
      <c r="M53" s="37">
        <f t="shared" si="5"/>
        <v>0</v>
      </c>
      <c r="N53" s="37">
        <f t="shared" si="5"/>
        <v>0</v>
      </c>
      <c r="O53" s="37">
        <f t="shared" si="5"/>
        <v>0</v>
      </c>
      <c r="P53" s="37">
        <f t="shared" si="5"/>
        <v>0</v>
      </c>
      <c r="Q53" s="37">
        <f t="shared" si="5"/>
        <v>0</v>
      </c>
      <c r="R53" s="37">
        <f t="shared" si="5"/>
        <v>0</v>
      </c>
      <c r="S53" s="37">
        <f t="shared" si="5"/>
        <v>0</v>
      </c>
      <c r="T53" s="37">
        <f t="shared" si="5"/>
        <v>0</v>
      </c>
      <c r="U53" s="37">
        <f t="shared" si="5"/>
        <v>0</v>
      </c>
      <c r="V53" s="37">
        <f t="shared" si="5"/>
        <v>0</v>
      </c>
      <c r="W53" s="37">
        <f t="shared" si="5"/>
        <v>0</v>
      </c>
      <c r="X53" s="37">
        <f t="shared" si="5"/>
        <v>0</v>
      </c>
      <c r="Y53" s="37">
        <f t="shared" si="5"/>
        <v>0</v>
      </c>
      <c r="Z53" s="37">
        <f t="shared" si="5"/>
        <v>0</v>
      </c>
      <c r="AA53" s="37">
        <f t="shared" si="5"/>
        <v>0</v>
      </c>
      <c r="AB53" s="37">
        <f t="shared" si="5"/>
        <v>0</v>
      </c>
      <c r="AC53" s="37">
        <f t="shared" si="5"/>
        <v>0</v>
      </c>
      <c r="AD53" s="37">
        <f t="shared" si="5"/>
        <v>0</v>
      </c>
      <c r="AE53" s="37">
        <f t="shared" si="5"/>
        <v>0</v>
      </c>
      <c r="AF53" s="37">
        <f t="shared" si="5"/>
        <v>0</v>
      </c>
      <c r="AG53" s="37">
        <f t="shared" si="5"/>
        <v>0</v>
      </c>
      <c r="AH53" s="37">
        <f t="shared" si="5"/>
        <v>0</v>
      </c>
      <c r="AI53" s="37">
        <f t="shared" si="5"/>
        <v>0</v>
      </c>
      <c r="AJ53" s="16"/>
    </row>
    <row r="54" spans="1:36" ht="15" thickBot="1" x14ac:dyDescent="0.35">
      <c r="A54" s="2"/>
      <c r="B54" s="2"/>
      <c r="C54" s="48"/>
      <c r="D54" s="6"/>
      <c r="E54" s="48"/>
    </row>
    <row r="55" spans="1:36" x14ac:dyDescent="0.3">
      <c r="B55" s="82" t="s">
        <v>21</v>
      </c>
      <c r="C55" s="85" t="s">
        <v>2</v>
      </c>
      <c r="D55" s="41">
        <v>0.25</v>
      </c>
    </row>
    <row r="56" spans="1:36" x14ac:dyDescent="0.3">
      <c r="B56" s="91" t="s">
        <v>33</v>
      </c>
      <c r="C56" s="92"/>
      <c r="D56" s="93"/>
    </row>
    <row r="57" spans="1:36" x14ac:dyDescent="0.3">
      <c r="B57" s="83" t="s">
        <v>22</v>
      </c>
      <c r="C57" s="86" t="s">
        <v>2</v>
      </c>
      <c r="D57" s="42">
        <v>0.05</v>
      </c>
    </row>
    <row r="58" spans="1:36" x14ac:dyDescent="0.3">
      <c r="B58" s="83" t="s">
        <v>23</v>
      </c>
      <c r="C58" s="86" t="s">
        <v>2</v>
      </c>
      <c r="D58" s="43">
        <v>2</v>
      </c>
    </row>
    <row r="59" spans="1:36" ht="15" thickBot="1" x14ac:dyDescent="0.35">
      <c r="B59" s="84" t="s">
        <v>20</v>
      </c>
      <c r="C59" s="87" t="s">
        <v>2</v>
      </c>
      <c r="D59" s="44">
        <v>0.20499999999999999</v>
      </c>
      <c r="E59" s="29"/>
    </row>
    <row r="62" spans="1:36" x14ac:dyDescent="0.3">
      <c r="B62" s="31"/>
    </row>
  </sheetData>
  <mergeCells count="7">
    <mergeCell ref="F1:AI1"/>
    <mergeCell ref="A4:A18"/>
    <mergeCell ref="A19:B19"/>
    <mergeCell ref="A36:B36"/>
    <mergeCell ref="A53:B53"/>
    <mergeCell ref="A38:A52"/>
    <mergeCell ref="A21:A35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58"/>
  <sheetViews>
    <sheetView tabSelected="1" workbookViewId="0">
      <selection activeCell="A18" sqref="A18:XFD18"/>
    </sheetView>
  </sheetViews>
  <sheetFormatPr baseColWidth="10" defaultColWidth="11.44140625" defaultRowHeight="14.4" x14ac:dyDescent="0.3"/>
  <cols>
    <col min="1" max="1" width="22.88671875" style="1" customWidth="1"/>
    <col min="2" max="2" width="36.44140625" style="1" bestFit="1" customWidth="1"/>
    <col min="3" max="32" width="14.5546875" style="12" bestFit="1" customWidth="1"/>
    <col min="33" max="33" width="3" style="1" bestFit="1" customWidth="1"/>
    <col min="34" max="16384" width="11.44140625" style="1"/>
  </cols>
  <sheetData>
    <row r="1" spans="2:33" x14ac:dyDescent="0.3">
      <c r="B1" s="4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2:33" s="2" customFormat="1" x14ac:dyDescent="0.3">
      <c r="B2" s="21" t="s">
        <v>32</v>
      </c>
      <c r="C2" s="22">
        <v>1</v>
      </c>
      <c r="D2" s="22">
        <v>2</v>
      </c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2">
        <v>9</v>
      </c>
      <c r="L2" s="22">
        <v>10</v>
      </c>
      <c r="M2" s="22">
        <v>11</v>
      </c>
      <c r="N2" s="22">
        <v>12</v>
      </c>
      <c r="O2" s="22">
        <v>13</v>
      </c>
      <c r="P2" s="22">
        <v>14</v>
      </c>
      <c r="Q2" s="22">
        <v>15</v>
      </c>
      <c r="R2" s="22">
        <v>16</v>
      </c>
      <c r="S2" s="22">
        <v>17</v>
      </c>
      <c r="T2" s="22">
        <v>18</v>
      </c>
      <c r="U2" s="22">
        <v>19</v>
      </c>
      <c r="V2" s="22">
        <v>20</v>
      </c>
      <c r="W2" s="22">
        <v>21</v>
      </c>
      <c r="X2" s="22">
        <v>22</v>
      </c>
      <c r="Y2" s="22">
        <v>23</v>
      </c>
      <c r="Z2" s="22">
        <v>24</v>
      </c>
      <c r="AA2" s="22">
        <v>25</v>
      </c>
      <c r="AB2" s="22">
        <v>26</v>
      </c>
      <c r="AC2" s="22">
        <v>27</v>
      </c>
      <c r="AD2" s="22">
        <v>28</v>
      </c>
      <c r="AE2" s="22">
        <v>29</v>
      </c>
      <c r="AF2" s="22">
        <v>30</v>
      </c>
      <c r="AG2" s="22">
        <v>31</v>
      </c>
    </row>
    <row r="3" spans="2:33" x14ac:dyDescent="0.3">
      <c r="C3" s="12" t="s">
        <v>3</v>
      </c>
      <c r="D3" s="12" t="s">
        <v>3</v>
      </c>
      <c r="E3" s="12" t="s">
        <v>3</v>
      </c>
      <c r="F3" s="12" t="s">
        <v>3</v>
      </c>
      <c r="G3" s="12" t="s">
        <v>3</v>
      </c>
      <c r="H3" s="12" t="s">
        <v>3</v>
      </c>
      <c r="I3" s="12" t="s">
        <v>3</v>
      </c>
      <c r="J3" s="12" t="s">
        <v>3</v>
      </c>
      <c r="K3" s="12" t="s">
        <v>3</v>
      </c>
      <c r="L3" s="12" t="s">
        <v>3</v>
      </c>
      <c r="M3" s="12" t="s">
        <v>3</v>
      </c>
      <c r="N3" s="12" t="s">
        <v>3</v>
      </c>
      <c r="O3" s="12" t="s">
        <v>3</v>
      </c>
      <c r="P3" s="12" t="s">
        <v>3</v>
      </c>
      <c r="Q3" s="12" t="s">
        <v>3</v>
      </c>
      <c r="R3" s="12" t="s">
        <v>3</v>
      </c>
      <c r="S3" s="12" t="s">
        <v>3</v>
      </c>
      <c r="T3" s="12" t="s">
        <v>3</v>
      </c>
      <c r="U3" s="12" t="s">
        <v>3</v>
      </c>
      <c r="V3" s="12" t="s">
        <v>3</v>
      </c>
      <c r="W3" s="12" t="s">
        <v>3</v>
      </c>
      <c r="X3" s="12" t="s">
        <v>3</v>
      </c>
      <c r="Y3" s="12" t="s">
        <v>3</v>
      </c>
      <c r="Z3" s="12" t="s">
        <v>3</v>
      </c>
      <c r="AA3" s="12" t="s">
        <v>3</v>
      </c>
      <c r="AB3" s="12" t="s">
        <v>3</v>
      </c>
      <c r="AC3" s="12" t="s">
        <v>3</v>
      </c>
      <c r="AD3" s="12" t="s">
        <v>3</v>
      </c>
      <c r="AE3" s="12" t="s">
        <v>3</v>
      </c>
      <c r="AF3" s="12" t="s">
        <v>3</v>
      </c>
    </row>
    <row r="5" spans="2:33" x14ac:dyDescent="0.3">
      <c r="B5" s="7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2:33" x14ac:dyDescent="0.3">
      <c r="B6" s="23" t="str">
        <f>Paramètres!A19</f>
        <v>Capex - Total</v>
      </c>
      <c r="C6" s="89">
        <f>Paramètres!F19</f>
        <v>0</v>
      </c>
      <c r="D6" s="89">
        <f>Paramètres!G19</f>
        <v>0</v>
      </c>
      <c r="E6" s="89">
        <f>Paramètres!H19</f>
        <v>0</v>
      </c>
      <c r="F6" s="89">
        <f>Paramètres!I19</f>
        <v>0</v>
      </c>
      <c r="G6" s="89">
        <f>Paramètres!J19</f>
        <v>0</v>
      </c>
      <c r="H6" s="89">
        <f>Paramètres!K19</f>
        <v>0</v>
      </c>
      <c r="I6" s="89">
        <f>Paramètres!L19</f>
        <v>0</v>
      </c>
      <c r="J6" s="89">
        <f>Paramètres!M19</f>
        <v>0</v>
      </c>
      <c r="K6" s="89">
        <f>Paramètres!N19</f>
        <v>0</v>
      </c>
      <c r="L6" s="89">
        <f>Paramètres!O19</f>
        <v>0</v>
      </c>
      <c r="M6" s="89">
        <f>Paramètres!P19</f>
        <v>0</v>
      </c>
      <c r="N6" s="89">
        <f>Paramètres!Q19</f>
        <v>0</v>
      </c>
      <c r="O6" s="89">
        <f>Paramètres!R19</f>
        <v>0</v>
      </c>
      <c r="P6" s="89">
        <f>Paramètres!S19</f>
        <v>0</v>
      </c>
      <c r="Q6" s="89">
        <f>Paramètres!T19</f>
        <v>0</v>
      </c>
      <c r="R6" s="89">
        <f>Paramètres!U19</f>
        <v>0</v>
      </c>
      <c r="S6" s="89">
        <f>Paramètres!V19</f>
        <v>0</v>
      </c>
      <c r="T6" s="89">
        <f>Paramètres!W19</f>
        <v>0</v>
      </c>
      <c r="U6" s="89">
        <f>Paramètres!X19</f>
        <v>0</v>
      </c>
      <c r="V6" s="89">
        <f>Paramètres!Y19</f>
        <v>0</v>
      </c>
      <c r="W6" s="89">
        <f>Paramètres!Z19</f>
        <v>0</v>
      </c>
      <c r="X6" s="89">
        <f>Paramètres!AA19</f>
        <v>0</v>
      </c>
      <c r="Y6" s="89">
        <f>Paramètres!AB19</f>
        <v>0</v>
      </c>
      <c r="Z6" s="89">
        <f>Paramètres!AC19</f>
        <v>0</v>
      </c>
      <c r="AA6" s="89">
        <f>Paramètres!AD19</f>
        <v>0</v>
      </c>
      <c r="AB6" s="89">
        <f>Paramètres!AE19</f>
        <v>0</v>
      </c>
      <c r="AC6" s="89">
        <f>Paramètres!AF19</f>
        <v>0</v>
      </c>
      <c r="AD6" s="89">
        <f>Paramètres!AG19</f>
        <v>0</v>
      </c>
      <c r="AE6" s="89">
        <f>Paramètres!AH19</f>
        <v>0</v>
      </c>
      <c r="AF6" s="89">
        <f>Paramètres!AI19</f>
        <v>0</v>
      </c>
    </row>
    <row r="7" spans="2:33" x14ac:dyDescent="0.3">
      <c r="B7" s="88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</row>
    <row r="8" spans="2:33" x14ac:dyDescent="0.3">
      <c r="B8" s="8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</row>
    <row r="9" spans="2:33" x14ac:dyDescent="0.3">
      <c r="B9" s="23" t="str">
        <f>Paramètres!A53</f>
        <v>Revenus - Total</v>
      </c>
      <c r="C9" s="89">
        <f>Paramètres!F53</f>
        <v>0</v>
      </c>
      <c r="D9" s="89">
        <f>Paramètres!G53</f>
        <v>0</v>
      </c>
      <c r="E9" s="89">
        <f>Paramètres!H53</f>
        <v>0</v>
      </c>
      <c r="F9" s="89">
        <f>Paramètres!I53</f>
        <v>0</v>
      </c>
      <c r="G9" s="89">
        <f>Paramètres!J53</f>
        <v>0</v>
      </c>
      <c r="H9" s="89">
        <f>Paramètres!K53</f>
        <v>0</v>
      </c>
      <c r="I9" s="89">
        <f>Paramètres!L53</f>
        <v>0</v>
      </c>
      <c r="J9" s="89">
        <f>Paramètres!M53</f>
        <v>0</v>
      </c>
      <c r="K9" s="89">
        <f>Paramètres!N53</f>
        <v>0</v>
      </c>
      <c r="L9" s="89">
        <f>Paramètres!O53</f>
        <v>0</v>
      </c>
      <c r="M9" s="89">
        <f>Paramètres!P53</f>
        <v>0</v>
      </c>
      <c r="N9" s="89">
        <f>Paramètres!Q53</f>
        <v>0</v>
      </c>
      <c r="O9" s="89">
        <f>Paramètres!R53</f>
        <v>0</v>
      </c>
      <c r="P9" s="89">
        <f>Paramètres!S53</f>
        <v>0</v>
      </c>
      <c r="Q9" s="89">
        <f>Paramètres!T53</f>
        <v>0</v>
      </c>
      <c r="R9" s="89">
        <f>Paramètres!U53</f>
        <v>0</v>
      </c>
      <c r="S9" s="89">
        <f>Paramètres!V53</f>
        <v>0</v>
      </c>
      <c r="T9" s="89">
        <f>Paramètres!W53</f>
        <v>0</v>
      </c>
      <c r="U9" s="89">
        <f>Paramètres!X53</f>
        <v>0</v>
      </c>
      <c r="V9" s="89">
        <f>Paramètres!Y53</f>
        <v>0</v>
      </c>
      <c r="W9" s="89">
        <f>Paramètres!Z53</f>
        <v>0</v>
      </c>
      <c r="X9" s="89">
        <f>Paramètres!AA53</f>
        <v>0</v>
      </c>
      <c r="Y9" s="89">
        <f>Paramètres!AB53</f>
        <v>0</v>
      </c>
      <c r="Z9" s="89">
        <f>Paramètres!AC53</f>
        <v>0</v>
      </c>
      <c r="AA9" s="89">
        <f>Paramètres!AD53</f>
        <v>0</v>
      </c>
      <c r="AB9" s="89">
        <f>Paramètres!AE53</f>
        <v>0</v>
      </c>
      <c r="AC9" s="89">
        <f>Paramètres!AF53</f>
        <v>0</v>
      </c>
      <c r="AD9" s="89">
        <f>Paramètres!AG53</f>
        <v>0</v>
      </c>
      <c r="AE9" s="89">
        <f>Paramètres!AH53</f>
        <v>0</v>
      </c>
      <c r="AF9" s="89">
        <f>Paramètres!AI53</f>
        <v>0</v>
      </c>
    </row>
    <row r="10" spans="2:33" x14ac:dyDescent="0.3">
      <c r="B10" s="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</row>
    <row r="11" spans="2:33" x14ac:dyDescent="0.3">
      <c r="B11" s="8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</row>
    <row r="12" spans="2:33" x14ac:dyDescent="0.3">
      <c r="B12" s="23" t="str">
        <f>Paramètres!A36</f>
        <v>Opex - Total</v>
      </c>
      <c r="C12" s="89">
        <f>Paramètres!F36</f>
        <v>0</v>
      </c>
      <c r="D12" s="89">
        <f>Paramètres!G36</f>
        <v>0</v>
      </c>
      <c r="E12" s="89">
        <f>Paramètres!H36</f>
        <v>0</v>
      </c>
      <c r="F12" s="89">
        <f>Paramètres!I36</f>
        <v>0</v>
      </c>
      <c r="G12" s="89">
        <f>Paramètres!J36</f>
        <v>0</v>
      </c>
      <c r="H12" s="89">
        <f>Paramètres!K36</f>
        <v>0</v>
      </c>
      <c r="I12" s="89">
        <f>Paramètres!L36</f>
        <v>0</v>
      </c>
      <c r="J12" s="89">
        <f>Paramètres!M36</f>
        <v>0</v>
      </c>
      <c r="K12" s="89">
        <f>Paramètres!N36</f>
        <v>0</v>
      </c>
      <c r="L12" s="89">
        <f>Paramètres!O36</f>
        <v>0</v>
      </c>
      <c r="M12" s="89">
        <f>Paramètres!P36</f>
        <v>0</v>
      </c>
      <c r="N12" s="89">
        <f>Paramètres!Q36</f>
        <v>0</v>
      </c>
      <c r="O12" s="89">
        <f>Paramètres!R36</f>
        <v>0</v>
      </c>
      <c r="P12" s="89">
        <f>Paramètres!S36</f>
        <v>0</v>
      </c>
      <c r="Q12" s="89">
        <f>Paramètres!T36</f>
        <v>0</v>
      </c>
      <c r="R12" s="89">
        <f>Paramètres!U36</f>
        <v>0</v>
      </c>
      <c r="S12" s="89">
        <f>Paramètres!V36</f>
        <v>0</v>
      </c>
      <c r="T12" s="89">
        <f>Paramètres!W36</f>
        <v>0</v>
      </c>
      <c r="U12" s="89">
        <f>Paramètres!X36</f>
        <v>0</v>
      </c>
      <c r="V12" s="89">
        <f>Paramètres!Y36</f>
        <v>0</v>
      </c>
      <c r="W12" s="89">
        <f>Paramètres!Z36</f>
        <v>0</v>
      </c>
      <c r="X12" s="89">
        <f>Paramètres!AA36</f>
        <v>0</v>
      </c>
      <c r="Y12" s="89">
        <f>Paramètres!AB36</f>
        <v>0</v>
      </c>
      <c r="Z12" s="89">
        <f>Paramètres!AC36</f>
        <v>0</v>
      </c>
      <c r="AA12" s="89">
        <f>Paramètres!AD36</f>
        <v>0</v>
      </c>
      <c r="AB12" s="89">
        <f>Paramètres!AE36</f>
        <v>0</v>
      </c>
      <c r="AC12" s="89">
        <f>Paramètres!AF36</f>
        <v>0</v>
      </c>
      <c r="AD12" s="89">
        <f>Paramètres!AG36</f>
        <v>0</v>
      </c>
      <c r="AE12" s="89">
        <f>Paramètres!AH36</f>
        <v>0</v>
      </c>
      <c r="AF12" s="89">
        <f>Paramètres!AI36</f>
        <v>0</v>
      </c>
    </row>
    <row r="13" spans="2:33" x14ac:dyDescent="0.3">
      <c r="B13" s="2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</row>
    <row r="14" spans="2:33" x14ac:dyDescent="0.3">
      <c r="B14" s="26" t="s">
        <v>14</v>
      </c>
      <c r="C14" s="97">
        <f t="shared" ref="C14:AF14" si="0">C9-C6-C12</f>
        <v>0</v>
      </c>
      <c r="D14" s="97">
        <f t="shared" si="0"/>
        <v>0</v>
      </c>
      <c r="E14" s="97">
        <f t="shared" si="0"/>
        <v>0</v>
      </c>
      <c r="F14" s="97">
        <f t="shared" si="0"/>
        <v>0</v>
      </c>
      <c r="G14" s="97">
        <f t="shared" si="0"/>
        <v>0</v>
      </c>
      <c r="H14" s="97">
        <f t="shared" si="0"/>
        <v>0</v>
      </c>
      <c r="I14" s="97">
        <f t="shared" si="0"/>
        <v>0</v>
      </c>
      <c r="J14" s="97">
        <f t="shared" si="0"/>
        <v>0</v>
      </c>
      <c r="K14" s="97">
        <f t="shared" si="0"/>
        <v>0</v>
      </c>
      <c r="L14" s="97">
        <f t="shared" si="0"/>
        <v>0</v>
      </c>
      <c r="M14" s="97">
        <f t="shared" si="0"/>
        <v>0</v>
      </c>
      <c r="N14" s="97">
        <f t="shared" si="0"/>
        <v>0</v>
      </c>
      <c r="O14" s="97">
        <f t="shared" si="0"/>
        <v>0</v>
      </c>
      <c r="P14" s="97">
        <f t="shared" si="0"/>
        <v>0</v>
      </c>
      <c r="Q14" s="97">
        <f t="shared" si="0"/>
        <v>0</v>
      </c>
      <c r="R14" s="97">
        <f t="shared" si="0"/>
        <v>0</v>
      </c>
      <c r="S14" s="97">
        <f t="shared" si="0"/>
        <v>0</v>
      </c>
      <c r="T14" s="97">
        <f t="shared" si="0"/>
        <v>0</v>
      </c>
      <c r="U14" s="97">
        <f t="shared" si="0"/>
        <v>0</v>
      </c>
      <c r="V14" s="97">
        <f t="shared" si="0"/>
        <v>0</v>
      </c>
      <c r="W14" s="97">
        <f t="shared" si="0"/>
        <v>0</v>
      </c>
      <c r="X14" s="97">
        <f t="shared" si="0"/>
        <v>0</v>
      </c>
      <c r="Y14" s="97">
        <f t="shared" si="0"/>
        <v>0</v>
      </c>
      <c r="Z14" s="97">
        <f t="shared" si="0"/>
        <v>0</v>
      </c>
      <c r="AA14" s="97">
        <f t="shared" si="0"/>
        <v>0</v>
      </c>
      <c r="AB14" s="97">
        <f t="shared" si="0"/>
        <v>0</v>
      </c>
      <c r="AC14" s="97">
        <f t="shared" si="0"/>
        <v>0</v>
      </c>
      <c r="AD14" s="97">
        <f t="shared" si="0"/>
        <v>0</v>
      </c>
      <c r="AE14" s="97">
        <f t="shared" si="0"/>
        <v>0</v>
      </c>
      <c r="AF14" s="97">
        <f t="shared" si="0"/>
        <v>0</v>
      </c>
    </row>
    <row r="15" spans="2:33" x14ac:dyDescent="0.3">
      <c r="B15" s="2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</row>
    <row r="16" spans="2:33" x14ac:dyDescent="0.3">
      <c r="B16" s="23" t="s">
        <v>27</v>
      </c>
      <c r="C16" s="89" t="e">
        <f>($C$6/Paramètres!$D$56)*(C2&lt;=Paramètres!$D$56)</f>
        <v>#DIV/0!</v>
      </c>
      <c r="D16" s="89" t="e">
        <f>($C$6/Paramètres!$D$56)*(D2&lt;=Paramètres!$D$56)+($D$6/Paramètres!$D$56)*('DCF '!D2&lt;=(Paramètres!$D$56+1))</f>
        <v>#DIV/0!</v>
      </c>
      <c r="E16" s="89" t="e">
        <f>($C$6/Paramètres!$D$56)*(E2&lt;=Paramètres!$D$56)+($D$6/Paramètres!$D$56)*('DCF '!E2&lt;=(Paramètres!$D$56+1))+($E$6/Paramètres!$D$56)*(E2&lt;=Paramètres!$D$56+2)</f>
        <v>#DIV/0!</v>
      </c>
      <c r="F16" s="89" t="e">
        <f>($C$6/Paramètres!$D$56)*(F2&lt;=Paramètres!$D$56)+($D$6/Paramètres!$D$56)*('DCF '!F2&lt;=(Paramètres!$D$56+1))+($E$6/Paramètres!$D$56)*(F2&lt;=Paramètres!$D$56+2)+($F$6/Paramètres!$D$56)*(F2&lt;=(Paramètres!$D$56+3))</f>
        <v>#DIV/0!</v>
      </c>
      <c r="G16" s="89" t="e">
        <f>($C$6/Paramètres!$D$56)*(G2&lt;=Paramètres!$D$56)+($D$6/Paramètres!$D$56)*('DCF '!G2&lt;=(Paramètres!$D$56+1))+($E$6/Paramètres!$D$56)*(G2&lt;=Paramètres!$D$56+2)+($F$6/Paramètres!$D$56)*(G2&lt;=(Paramètres!$D$56+3))</f>
        <v>#DIV/0!</v>
      </c>
      <c r="H16" s="89" t="e">
        <f>($C$6/Paramètres!$D$56)*(H2&lt;=Paramètres!$D$56)+($D$6/Paramètres!$D$56)*('DCF '!H2&lt;=(Paramètres!$D$56+1))+($E$6/Paramètres!$D$56)*(H2&lt;=Paramètres!$D$56+2)+($F$6/Paramètres!$D$56)*(H2&lt;=(Paramètres!$D$56+3))</f>
        <v>#DIV/0!</v>
      </c>
      <c r="I16" s="89" t="e">
        <f>($C$6/Paramètres!$D$56)*(I2&lt;=Paramètres!$D$56)+($D$6/Paramètres!$D$56)*('DCF '!I2&lt;=(Paramètres!$D$56+1))+($E$6/Paramètres!$D$56)*(I2&lt;=Paramètres!$D$56+2)+($F$6/Paramètres!$D$56)*(I2&lt;=(Paramètres!$D$56+3))</f>
        <v>#DIV/0!</v>
      </c>
      <c r="J16" s="89" t="e">
        <f>($C$6/Paramètres!$D$56)*(J2&lt;=Paramètres!$D$56)+($D$6/Paramètres!$D$56)*('DCF '!J2&lt;=(Paramètres!$D$56+1))+($E$6/Paramètres!$D$56)*(J2&lt;=Paramètres!$D$56+2)+($F$6/Paramètres!$D$56)*(J2&lt;=(Paramètres!$D$56+3))</f>
        <v>#DIV/0!</v>
      </c>
      <c r="K16" s="89" t="e">
        <f>($C$6/Paramètres!$D$56)*(K2&lt;=Paramètres!$D$56)+($D$6/Paramètres!$D$56)*('DCF '!K2&lt;=(Paramètres!$D$56+1))+($E$6/Paramètres!$D$56)*(K2&lt;=Paramètres!$D$56+2)+($F$6/Paramètres!$D$56)*(K2&lt;=(Paramètres!$D$56+3))</f>
        <v>#DIV/0!</v>
      </c>
      <c r="L16" s="89" t="e">
        <f>($C$6/Paramètres!$D$56)*(L2&lt;=Paramètres!$D$56)+($D$6/Paramètres!$D$56)*('DCF '!L2&lt;=(Paramètres!$D$56+1))+($E$6/Paramètres!$D$56)*(L2&lt;=Paramètres!$D$56+2)+($F$6/Paramètres!$D$56)*(L2&lt;=(Paramètres!$D$56+3))</f>
        <v>#DIV/0!</v>
      </c>
      <c r="M16" s="89" t="e">
        <f>($C$6/Paramètres!$D$56)*(M2&lt;=Paramètres!$D$56)+($D$6/Paramètres!$D$56)*('DCF '!M2&lt;=(Paramètres!$D$56+1))+($E$6/Paramètres!$D$56)*(M2&lt;=Paramètres!$D$56+2)+($F$6/Paramètres!$D$56)*(M2&lt;=(Paramètres!$D$56+3))</f>
        <v>#DIV/0!</v>
      </c>
      <c r="N16" s="89" t="e">
        <f>($C$6/Paramètres!$D$56)*(N2&lt;=Paramètres!$D$56)+($D$6/Paramètres!$D$56)*('DCF '!N2&lt;=(Paramètres!$D$56+1))+($E$6/Paramètres!$D$56)*(N2&lt;=Paramètres!$D$56+2)+($F$6/Paramètres!$D$56)*(N2&lt;=(Paramètres!$D$56+3))</f>
        <v>#DIV/0!</v>
      </c>
      <c r="O16" s="89" t="e">
        <f>($C$6/Paramètres!$D$56)*(O2&lt;=Paramètres!$D$56)+($D$6/Paramètres!$D$56)*('DCF '!O2&lt;=(Paramètres!$D$56+1))+($E$6/Paramètres!$D$56)*(O2&lt;=Paramètres!$D$56+2)+($F$6/Paramètres!$D$56)*(O2&lt;=(Paramètres!$D$56+3))</f>
        <v>#DIV/0!</v>
      </c>
      <c r="P16" s="89" t="e">
        <f>($C$6/Paramètres!$D$56)*(P2&lt;=Paramètres!$D$56)+($D$6/Paramètres!$D$56)*('DCF '!P2&lt;=(Paramètres!$D$56+1))+($E$6/Paramètres!$D$56)*(P2&lt;=Paramètres!$D$56+2)+($F$6/Paramètres!$D$56)*(P2&lt;=(Paramètres!$D$56+3))</f>
        <v>#DIV/0!</v>
      </c>
      <c r="Q16" s="89" t="e">
        <f>($C$6/Paramètres!$D$56)*(Q2&lt;=Paramètres!$D$56)+($D$6/Paramètres!$D$56)*('DCF '!Q2&lt;=(Paramètres!$D$56+1))+($E$6/Paramètres!$D$56)*(Q2&lt;=Paramètres!$D$56+2)+($F$6/Paramètres!$D$56)*(Q2&lt;=(Paramètres!$D$56+3))</f>
        <v>#DIV/0!</v>
      </c>
      <c r="R16" s="89" t="e">
        <f>($C$6/Paramètres!$D$56)*(R2&lt;=Paramètres!$D$56)+($D$6/Paramètres!$D$56)*('DCF '!R2&lt;=(Paramètres!$D$56+1))+($E$6/Paramètres!$D$56)*(R2&lt;=Paramètres!$D$56+2)+($F$6/Paramètres!$D$56)*(R2&lt;=(Paramètres!$D$56+3))</f>
        <v>#DIV/0!</v>
      </c>
      <c r="S16" s="89" t="e">
        <f>($C$6/Paramètres!$D$56)*(S2&lt;=Paramètres!$D$56)+($D$6/Paramètres!$D$56)*('DCF '!S2&lt;=(Paramètres!$D$56+1))+($E$6/Paramètres!$D$56)*(S2&lt;=Paramètres!$D$56+2)+($F$6/Paramètres!$D$56)*(S2&lt;=(Paramètres!$D$56+3))</f>
        <v>#DIV/0!</v>
      </c>
      <c r="T16" s="89" t="e">
        <f>($C$6/Paramètres!$D$56)*(T2&lt;=Paramètres!$D$56)+($D$6/Paramètres!$D$56)*('DCF '!T2&lt;=(Paramètres!$D$56+1))+($E$6/Paramètres!$D$56)*(T2&lt;=Paramètres!$D$56+2)+($F$6/Paramètres!$D$56)*(T2&lt;=(Paramètres!$D$56+3))</f>
        <v>#DIV/0!</v>
      </c>
      <c r="U16" s="89" t="e">
        <f>($C$6/Paramètres!$D$56)*(U2&lt;=Paramètres!$D$56)+($D$6/Paramètres!$D$56)*('DCF '!U2&lt;=(Paramètres!$D$56+1))+($E$6/Paramètres!$D$56)*(U2&lt;=Paramètres!$D$56+2)+($F$6/Paramètres!$D$56)*(U2&lt;=(Paramètres!$D$56+3))</f>
        <v>#DIV/0!</v>
      </c>
      <c r="V16" s="89" t="e">
        <f>($C$6/Paramètres!$D$56)*(V2&lt;=Paramètres!$D$56)+($D$6/Paramètres!$D$56)*('DCF '!V2&lt;=(Paramètres!$D$56+1))+($E$6/Paramètres!$D$56)*(V2&lt;=Paramètres!$D$56+2)+($F$6/Paramètres!$D$56)*(V2&lt;=(Paramètres!$D$56+3))</f>
        <v>#DIV/0!</v>
      </c>
      <c r="W16" s="89" t="e">
        <f>($C$6/Paramètres!$D$56)*(W2&lt;=Paramètres!$D$56)+($D$6/Paramètres!$D$56)*('DCF '!W2&lt;=(Paramètres!$D$56+1))+($E$6/Paramètres!$D$56)*(W2&lt;=Paramètres!$D$56+2)+($F$6/Paramètres!$D$56)*(W2&lt;=(Paramètres!$D$56+3))</f>
        <v>#DIV/0!</v>
      </c>
      <c r="X16" s="89" t="e">
        <f>($C$6/Paramètres!$D$56)*(X2&lt;=Paramètres!$D$56)+($D$6/Paramètres!$D$56)*('DCF '!X2&lt;=(Paramètres!$D$56+1))+($E$6/Paramètres!$D$56)*(X2&lt;=Paramètres!$D$56+2)+($F$6/Paramètres!$D$56)*(X2&lt;=(Paramètres!$D$56+3))</f>
        <v>#DIV/0!</v>
      </c>
      <c r="Y16" s="89" t="e">
        <f>($C$6/Paramètres!$D$56)*(Y2&lt;=Paramètres!$D$56)+($D$6/Paramètres!$D$56)*('DCF '!Y2&lt;=(Paramètres!$D$56+1))+($E$6/Paramètres!$D$56)*(Y2&lt;=Paramètres!$D$56+2)+($F$6/Paramètres!$D$56)*(Y2&lt;=(Paramètres!$D$56+3))</f>
        <v>#DIV/0!</v>
      </c>
      <c r="Z16" s="89" t="e">
        <f>($C$6/Paramètres!$D$56)*(Z2&lt;=Paramètres!$D$56)+($D$6/Paramètres!$D$56)*('DCF '!Z2&lt;=(Paramètres!$D$56+1))+($E$6/Paramètres!$D$56)*(Z2&lt;=Paramètres!$D$56+2)+($F$6/Paramètres!$D$56)*(Z2&lt;=(Paramètres!$D$56+3))</f>
        <v>#DIV/0!</v>
      </c>
      <c r="AA16" s="89" t="e">
        <f>($C$6/Paramètres!$D$56)*(AA2&lt;=Paramètres!$D$56)+($D$6/Paramètres!$D$56)*('DCF '!AA2&lt;=(Paramètres!$D$56+1))+($E$6/Paramètres!$D$56)*(AA2&lt;=Paramètres!$D$56+2)+($F$6/Paramètres!$D$56)*(AA2&lt;=(Paramètres!$D$56+3))</f>
        <v>#DIV/0!</v>
      </c>
      <c r="AB16" s="89" t="e">
        <f>($C$6/Paramètres!$D$56)*(AB2&lt;=Paramètres!$D$56)+($D$6/Paramètres!$D$56)*('DCF '!AB2&lt;=(Paramètres!$D$56+1))+($E$6/Paramètres!$D$56)*(AB2&lt;=Paramètres!$D$56+2)+($F$6/Paramètres!$D$56)*(AB2&lt;=(Paramètres!$D$56+3))</f>
        <v>#DIV/0!</v>
      </c>
      <c r="AC16" s="89" t="e">
        <f>($C$6/Paramètres!$D$56)*(AC2&lt;=Paramètres!$D$56)+($D$6/Paramètres!$D$56)*('DCF '!AC2&lt;=(Paramètres!$D$56+1))+($E$6/Paramètres!$D$56)*(AC2&lt;=Paramètres!$D$56+2)+($F$6/Paramètres!$D$56)*(AC2&lt;=(Paramètres!$D$56+3))</f>
        <v>#DIV/0!</v>
      </c>
      <c r="AD16" s="89" t="e">
        <f>($C$6/Paramètres!$D$56)*(AD2&lt;=Paramètres!$D$56)+($D$6/Paramètres!$D$56)*('DCF '!AD2&lt;=(Paramètres!$D$56+1))+($E$6/Paramètres!$D$56)*(AD2&lt;=Paramètres!$D$56+2)+($F$6/Paramètres!$D$56)*(AD2&lt;=(Paramètres!$D$56+3))</f>
        <v>#DIV/0!</v>
      </c>
      <c r="AE16" s="89" t="e">
        <f>($C$6/Paramètres!$D$56)*(AE2&lt;=Paramètres!$D$56)+($D$6/Paramètres!$D$56)*('DCF '!AE2&lt;=(Paramètres!$D$56+1))+($E$6/Paramètres!$D$56)*(AE2&lt;=Paramètres!$D$56+2)+($F$6/Paramètres!$D$56)*(AE2&lt;=(Paramètres!$D$56+3))</f>
        <v>#DIV/0!</v>
      </c>
      <c r="AF16" s="89" t="e">
        <f>($C$6/Paramètres!$D$56)*(AF2&lt;=Paramètres!$D$56)+($D$6/Paramètres!$D$56)*('DCF '!AF2&lt;=(Paramètres!$D$56+1))+($E$6/Paramètres!$D$56)*(AF2&lt;=Paramètres!$D$56+2)+($F$6/Paramètres!$D$56)*(AF2&lt;=(Paramètres!$D$56+3))</f>
        <v>#DIV/0!</v>
      </c>
      <c r="AG16" s="94"/>
    </row>
    <row r="17" spans="2:33" x14ac:dyDescent="0.3">
      <c r="B17" s="2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</row>
    <row r="18" spans="2:33" x14ac:dyDescent="0.3">
      <c r="B18" s="26" t="s">
        <v>28</v>
      </c>
      <c r="C18" s="97" t="e">
        <f t="shared" ref="C18:AF18" si="1">C14-C16</f>
        <v>#DIV/0!</v>
      </c>
      <c r="D18" s="97" t="e">
        <f t="shared" si="1"/>
        <v>#DIV/0!</v>
      </c>
      <c r="E18" s="97" t="e">
        <f t="shared" si="1"/>
        <v>#DIV/0!</v>
      </c>
      <c r="F18" s="97" t="e">
        <f t="shared" si="1"/>
        <v>#DIV/0!</v>
      </c>
      <c r="G18" s="97" t="e">
        <f t="shared" si="1"/>
        <v>#DIV/0!</v>
      </c>
      <c r="H18" s="97" t="e">
        <f t="shared" si="1"/>
        <v>#DIV/0!</v>
      </c>
      <c r="I18" s="97" t="e">
        <f t="shared" si="1"/>
        <v>#DIV/0!</v>
      </c>
      <c r="J18" s="97" t="e">
        <f t="shared" si="1"/>
        <v>#DIV/0!</v>
      </c>
      <c r="K18" s="97" t="e">
        <f t="shared" si="1"/>
        <v>#DIV/0!</v>
      </c>
      <c r="L18" s="97" t="e">
        <f t="shared" si="1"/>
        <v>#DIV/0!</v>
      </c>
      <c r="M18" s="97" t="e">
        <f t="shared" si="1"/>
        <v>#DIV/0!</v>
      </c>
      <c r="N18" s="97" t="e">
        <f t="shared" si="1"/>
        <v>#DIV/0!</v>
      </c>
      <c r="O18" s="97" t="e">
        <f t="shared" si="1"/>
        <v>#DIV/0!</v>
      </c>
      <c r="P18" s="97" t="e">
        <f t="shared" si="1"/>
        <v>#DIV/0!</v>
      </c>
      <c r="Q18" s="97" t="e">
        <f t="shared" si="1"/>
        <v>#DIV/0!</v>
      </c>
      <c r="R18" s="97" t="e">
        <f t="shared" si="1"/>
        <v>#DIV/0!</v>
      </c>
      <c r="S18" s="97" t="e">
        <f t="shared" si="1"/>
        <v>#DIV/0!</v>
      </c>
      <c r="T18" s="97" t="e">
        <f t="shared" si="1"/>
        <v>#DIV/0!</v>
      </c>
      <c r="U18" s="97" t="e">
        <f t="shared" si="1"/>
        <v>#DIV/0!</v>
      </c>
      <c r="V18" s="97" t="e">
        <f t="shared" si="1"/>
        <v>#DIV/0!</v>
      </c>
      <c r="W18" s="97" t="e">
        <f t="shared" si="1"/>
        <v>#DIV/0!</v>
      </c>
      <c r="X18" s="97" t="e">
        <f t="shared" si="1"/>
        <v>#DIV/0!</v>
      </c>
      <c r="Y18" s="97" t="e">
        <f t="shared" si="1"/>
        <v>#DIV/0!</v>
      </c>
      <c r="Z18" s="97" t="e">
        <f t="shared" si="1"/>
        <v>#DIV/0!</v>
      </c>
      <c r="AA18" s="97" t="e">
        <f t="shared" si="1"/>
        <v>#DIV/0!</v>
      </c>
      <c r="AB18" s="97" t="e">
        <f t="shared" si="1"/>
        <v>#DIV/0!</v>
      </c>
      <c r="AC18" s="97" t="e">
        <f t="shared" si="1"/>
        <v>#DIV/0!</v>
      </c>
      <c r="AD18" s="97" t="e">
        <f t="shared" si="1"/>
        <v>#DIV/0!</v>
      </c>
      <c r="AE18" s="97" t="e">
        <f t="shared" si="1"/>
        <v>#DIV/0!</v>
      </c>
      <c r="AF18" s="97" t="e">
        <f t="shared" si="1"/>
        <v>#DIV/0!</v>
      </c>
    </row>
    <row r="19" spans="2:33" x14ac:dyDescent="0.3">
      <c r="B19" s="2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</row>
    <row r="20" spans="2:33" x14ac:dyDescent="0.3">
      <c r="B20" s="23" t="s">
        <v>29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</row>
    <row r="21" spans="2:33" x14ac:dyDescent="0.3">
      <c r="B21" s="2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</row>
    <row r="22" spans="2:33" x14ac:dyDescent="0.3">
      <c r="B22" s="26" t="s">
        <v>30</v>
      </c>
      <c r="C22" s="97" t="e">
        <f>C18-C20</f>
        <v>#DIV/0!</v>
      </c>
      <c r="D22" s="97" t="e">
        <f t="shared" ref="D22:AF22" si="2">D18-D20</f>
        <v>#DIV/0!</v>
      </c>
      <c r="E22" s="97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97" t="e">
        <f t="shared" si="2"/>
        <v>#DIV/0!</v>
      </c>
      <c r="I22" s="97" t="e">
        <f t="shared" si="2"/>
        <v>#DIV/0!</v>
      </c>
      <c r="J22" s="97" t="e">
        <f t="shared" si="2"/>
        <v>#DIV/0!</v>
      </c>
      <c r="K22" s="97" t="e">
        <f t="shared" si="2"/>
        <v>#DIV/0!</v>
      </c>
      <c r="L22" s="97" t="e">
        <f t="shared" si="2"/>
        <v>#DIV/0!</v>
      </c>
      <c r="M22" s="97" t="e">
        <f t="shared" si="2"/>
        <v>#DIV/0!</v>
      </c>
      <c r="N22" s="97" t="e">
        <f t="shared" si="2"/>
        <v>#DIV/0!</v>
      </c>
      <c r="O22" s="97" t="e">
        <f t="shared" si="2"/>
        <v>#DIV/0!</v>
      </c>
      <c r="P22" s="97" t="e">
        <f t="shared" si="2"/>
        <v>#DIV/0!</v>
      </c>
      <c r="Q22" s="97" t="e">
        <f t="shared" si="2"/>
        <v>#DIV/0!</v>
      </c>
      <c r="R22" s="97" t="e">
        <f t="shared" si="2"/>
        <v>#DIV/0!</v>
      </c>
      <c r="S22" s="97" t="e">
        <f t="shared" si="2"/>
        <v>#DIV/0!</v>
      </c>
      <c r="T22" s="97" t="e">
        <f t="shared" si="2"/>
        <v>#DIV/0!</v>
      </c>
      <c r="U22" s="97" t="e">
        <f t="shared" si="2"/>
        <v>#DIV/0!</v>
      </c>
      <c r="V22" s="97" t="e">
        <f t="shared" si="2"/>
        <v>#DIV/0!</v>
      </c>
      <c r="W22" s="97" t="e">
        <f t="shared" si="2"/>
        <v>#DIV/0!</v>
      </c>
      <c r="X22" s="97" t="e">
        <f t="shared" si="2"/>
        <v>#DIV/0!</v>
      </c>
      <c r="Y22" s="97" t="e">
        <f t="shared" si="2"/>
        <v>#DIV/0!</v>
      </c>
      <c r="Z22" s="97" t="e">
        <f t="shared" si="2"/>
        <v>#DIV/0!</v>
      </c>
      <c r="AA22" s="97" t="e">
        <f t="shared" si="2"/>
        <v>#DIV/0!</v>
      </c>
      <c r="AB22" s="97" t="e">
        <f t="shared" si="2"/>
        <v>#DIV/0!</v>
      </c>
      <c r="AC22" s="97" t="e">
        <f t="shared" si="2"/>
        <v>#DIV/0!</v>
      </c>
      <c r="AD22" s="97" t="e">
        <f t="shared" si="2"/>
        <v>#DIV/0!</v>
      </c>
      <c r="AE22" s="97" t="e">
        <f t="shared" si="2"/>
        <v>#DIV/0!</v>
      </c>
      <c r="AF22" s="97" t="e">
        <f t="shared" si="2"/>
        <v>#DIV/0!</v>
      </c>
    </row>
    <row r="23" spans="2:33" x14ac:dyDescent="0.3">
      <c r="B23" s="2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</row>
    <row r="24" spans="2:33" x14ac:dyDescent="0.3">
      <c r="B24" s="23" t="s">
        <v>4</v>
      </c>
      <c r="C24" s="89" t="e">
        <f t="shared" ref="C24:AF24" si="3">C9-SUM(C12:C12)-C16</f>
        <v>#DIV/0!</v>
      </c>
      <c r="D24" s="89" t="e">
        <f t="shared" si="3"/>
        <v>#DIV/0!</v>
      </c>
      <c r="E24" s="89" t="e">
        <f t="shared" si="3"/>
        <v>#DIV/0!</v>
      </c>
      <c r="F24" s="89" t="e">
        <f t="shared" si="3"/>
        <v>#DIV/0!</v>
      </c>
      <c r="G24" s="89" t="e">
        <f t="shared" si="3"/>
        <v>#DIV/0!</v>
      </c>
      <c r="H24" s="89" t="e">
        <f t="shared" si="3"/>
        <v>#DIV/0!</v>
      </c>
      <c r="I24" s="89" t="e">
        <f t="shared" si="3"/>
        <v>#DIV/0!</v>
      </c>
      <c r="J24" s="89" t="e">
        <f t="shared" si="3"/>
        <v>#DIV/0!</v>
      </c>
      <c r="K24" s="89" t="e">
        <f t="shared" si="3"/>
        <v>#DIV/0!</v>
      </c>
      <c r="L24" s="89" t="e">
        <f t="shared" si="3"/>
        <v>#DIV/0!</v>
      </c>
      <c r="M24" s="89" t="e">
        <f t="shared" si="3"/>
        <v>#DIV/0!</v>
      </c>
      <c r="N24" s="89" t="e">
        <f t="shared" si="3"/>
        <v>#DIV/0!</v>
      </c>
      <c r="O24" s="89" t="e">
        <f t="shared" si="3"/>
        <v>#DIV/0!</v>
      </c>
      <c r="P24" s="89" t="e">
        <f t="shared" si="3"/>
        <v>#DIV/0!</v>
      </c>
      <c r="Q24" s="89" t="e">
        <f t="shared" si="3"/>
        <v>#DIV/0!</v>
      </c>
      <c r="R24" s="89" t="e">
        <f t="shared" si="3"/>
        <v>#DIV/0!</v>
      </c>
      <c r="S24" s="89" t="e">
        <f t="shared" si="3"/>
        <v>#DIV/0!</v>
      </c>
      <c r="T24" s="89" t="e">
        <f t="shared" si="3"/>
        <v>#DIV/0!</v>
      </c>
      <c r="U24" s="89" t="e">
        <f t="shared" si="3"/>
        <v>#DIV/0!</v>
      </c>
      <c r="V24" s="89" t="e">
        <f t="shared" si="3"/>
        <v>#DIV/0!</v>
      </c>
      <c r="W24" s="89" t="e">
        <f t="shared" si="3"/>
        <v>#DIV/0!</v>
      </c>
      <c r="X24" s="89" t="e">
        <f t="shared" si="3"/>
        <v>#DIV/0!</v>
      </c>
      <c r="Y24" s="89" t="e">
        <f t="shared" si="3"/>
        <v>#DIV/0!</v>
      </c>
      <c r="Z24" s="89" t="e">
        <f t="shared" si="3"/>
        <v>#DIV/0!</v>
      </c>
      <c r="AA24" s="89" t="e">
        <f t="shared" si="3"/>
        <v>#DIV/0!</v>
      </c>
      <c r="AB24" s="89" t="e">
        <f t="shared" si="3"/>
        <v>#DIV/0!</v>
      </c>
      <c r="AC24" s="89" t="e">
        <f t="shared" si="3"/>
        <v>#DIV/0!</v>
      </c>
      <c r="AD24" s="89" t="e">
        <f t="shared" si="3"/>
        <v>#DIV/0!</v>
      </c>
      <c r="AE24" s="89" t="e">
        <f t="shared" si="3"/>
        <v>#DIV/0!</v>
      </c>
      <c r="AF24" s="89" t="e">
        <f t="shared" si="3"/>
        <v>#DIV/0!</v>
      </c>
    </row>
    <row r="25" spans="2:33" x14ac:dyDescent="0.3">
      <c r="B25" s="2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</row>
    <row r="26" spans="2:33" x14ac:dyDescent="0.3">
      <c r="B26" s="23" t="s">
        <v>1</v>
      </c>
      <c r="C26" s="89" t="e">
        <f>IF(SUM(C27:C29)&lt;0,0,SUM(C27:C29))</f>
        <v>#DIV/0!</v>
      </c>
      <c r="D26" s="89" t="e">
        <f>IF(SUM(D27:D29)&lt;0,0,SUM(D27:D29))</f>
        <v>#DIV/0!</v>
      </c>
      <c r="E26" s="89" t="e">
        <f t="shared" ref="E26" si="4">IF(SUM(E27:E29)&lt;0,0,SUM(E27:E29))</f>
        <v>#DIV/0!</v>
      </c>
      <c r="F26" s="89" t="e">
        <f t="shared" ref="F26" si="5">IF(SUM(F27:F29)&lt;0,0,SUM(F27:F29))</f>
        <v>#DIV/0!</v>
      </c>
      <c r="G26" s="89" t="e">
        <f t="shared" ref="G26" si="6">IF(SUM(G27:G29)&lt;0,0,SUM(G27:G29))</f>
        <v>#DIV/0!</v>
      </c>
      <c r="H26" s="89" t="e">
        <f t="shared" ref="H26" si="7">IF(SUM(H27:H29)&lt;0,0,SUM(H27:H29))</f>
        <v>#DIV/0!</v>
      </c>
      <c r="I26" s="89" t="e">
        <f t="shared" ref="I26" si="8">IF(SUM(I27:I29)&lt;0,0,SUM(I27:I29))</f>
        <v>#DIV/0!</v>
      </c>
      <c r="J26" s="89" t="e">
        <f t="shared" ref="J26" si="9">IF(SUM(J27:J29)&lt;0,0,SUM(J27:J29))</f>
        <v>#DIV/0!</v>
      </c>
      <c r="K26" s="89" t="e">
        <f t="shared" ref="K26" si="10">IF(SUM(K27:K29)&lt;0,0,SUM(K27:K29))</f>
        <v>#DIV/0!</v>
      </c>
      <c r="L26" s="89" t="e">
        <f t="shared" ref="L26" si="11">IF(SUM(L27:L29)&lt;0,0,SUM(L27:L29))</f>
        <v>#DIV/0!</v>
      </c>
      <c r="M26" s="89" t="e">
        <f t="shared" ref="M26" si="12">IF(SUM(M27:M29)&lt;0,0,SUM(M27:M29))</f>
        <v>#DIV/0!</v>
      </c>
      <c r="N26" s="89" t="e">
        <f t="shared" ref="N26:P26" si="13">IF(SUM(N27:N29)&lt;0,0,SUM(N27:N29))</f>
        <v>#DIV/0!</v>
      </c>
      <c r="O26" s="89" t="e">
        <f t="shared" si="13"/>
        <v>#DIV/0!</v>
      </c>
      <c r="P26" s="89" t="e">
        <f t="shared" si="13"/>
        <v>#DIV/0!</v>
      </c>
      <c r="Q26" s="89" t="e">
        <f t="shared" ref="Q26:X26" si="14">IF(SUM(Q27:Q29)&lt;0,0,SUM(Q27:Q29))</f>
        <v>#DIV/0!</v>
      </c>
      <c r="R26" s="89" t="e">
        <f t="shared" si="14"/>
        <v>#DIV/0!</v>
      </c>
      <c r="S26" s="89" t="e">
        <f t="shared" si="14"/>
        <v>#DIV/0!</v>
      </c>
      <c r="T26" s="89" t="e">
        <f t="shared" si="14"/>
        <v>#DIV/0!</v>
      </c>
      <c r="U26" s="89" t="e">
        <f t="shared" si="14"/>
        <v>#DIV/0!</v>
      </c>
      <c r="V26" s="89" t="e">
        <f t="shared" si="14"/>
        <v>#DIV/0!</v>
      </c>
      <c r="W26" s="89" t="e">
        <f t="shared" si="14"/>
        <v>#DIV/0!</v>
      </c>
      <c r="X26" s="89" t="e">
        <f t="shared" si="14"/>
        <v>#DIV/0!</v>
      </c>
      <c r="Y26" s="89" t="e">
        <f t="shared" ref="Y26:AF26" si="15">IF(SUM(Y27:Y29)&lt;0,0,SUM(Y27:Y29))</f>
        <v>#DIV/0!</v>
      </c>
      <c r="Z26" s="89" t="e">
        <f t="shared" si="15"/>
        <v>#DIV/0!</v>
      </c>
      <c r="AA26" s="89" t="e">
        <f t="shared" si="15"/>
        <v>#DIV/0!</v>
      </c>
      <c r="AB26" s="89" t="e">
        <f t="shared" si="15"/>
        <v>#DIV/0!</v>
      </c>
      <c r="AC26" s="89" t="e">
        <f t="shared" si="15"/>
        <v>#DIV/0!</v>
      </c>
      <c r="AD26" s="89" t="e">
        <f t="shared" si="15"/>
        <v>#DIV/0!</v>
      </c>
      <c r="AE26" s="89" t="e">
        <f t="shared" si="15"/>
        <v>#DIV/0!</v>
      </c>
      <c r="AF26" s="89" t="e">
        <f t="shared" si="15"/>
        <v>#DIV/0!</v>
      </c>
      <c r="AG26" s="24"/>
    </row>
    <row r="27" spans="2:33" x14ac:dyDescent="0.3">
      <c r="B27" s="23" t="s">
        <v>15</v>
      </c>
      <c r="C27" s="89" t="e">
        <f>IF((C18*Paramètres!$D$55)&lt;0,0,C18*Paramètres!$D$55)</f>
        <v>#DIV/0!</v>
      </c>
      <c r="D27" s="89" t="e">
        <f>IF((D18*Paramètres!$D$55)&lt;0,0,D18*Paramètres!$D$55)</f>
        <v>#DIV/0!</v>
      </c>
      <c r="E27" s="89" t="e">
        <f>IF((E18*Paramètres!$D$55)&lt;0,0,E18*Paramètres!$D$55)</f>
        <v>#DIV/0!</v>
      </c>
      <c r="F27" s="89" t="e">
        <f>IF((F18*Paramètres!$D$55)&lt;0,0,F18*Paramètres!$D$55)</f>
        <v>#DIV/0!</v>
      </c>
      <c r="G27" s="89" t="e">
        <f>IF((G18*Paramètres!$D$55)&lt;0,0,G18*Paramètres!$D$55)</f>
        <v>#DIV/0!</v>
      </c>
      <c r="H27" s="89" t="e">
        <f>IF((H18*Paramètres!$D$55)&lt;0,0,H18*Paramètres!$D$55)</f>
        <v>#DIV/0!</v>
      </c>
      <c r="I27" s="89" t="e">
        <f>IF((I18*Paramètres!$D$55)&lt;0,0,I18*Paramètres!$D$55)</f>
        <v>#DIV/0!</v>
      </c>
      <c r="J27" s="89" t="e">
        <f>IF((J18*Paramètres!$D$55)&lt;0,0,J18*Paramètres!$D$55)</f>
        <v>#DIV/0!</v>
      </c>
      <c r="K27" s="89" t="e">
        <f>IF((K18*Paramètres!$D$55)&lt;0,0,K18*Paramètres!$D$55)</f>
        <v>#DIV/0!</v>
      </c>
      <c r="L27" s="89" t="e">
        <f>IF((L18*Paramètres!$D$55)&lt;0,0,L18*Paramètres!$D$55)</f>
        <v>#DIV/0!</v>
      </c>
      <c r="M27" s="89" t="e">
        <f>IF((M18*Paramètres!$D$55)&lt;0,0,M18*Paramètres!$D$55)</f>
        <v>#DIV/0!</v>
      </c>
      <c r="N27" s="89" t="e">
        <f>IF((N18*Paramètres!$D$55)&lt;0,0,N18*Paramètres!$D$55)</f>
        <v>#DIV/0!</v>
      </c>
      <c r="O27" s="89" t="e">
        <f>IF((O18*Paramètres!$D$55)&lt;0,0,O18*Paramètres!$D$55)</f>
        <v>#DIV/0!</v>
      </c>
      <c r="P27" s="89" t="e">
        <f>IF((P18*Paramètres!$D$55)&lt;0,0,P18*Paramètres!$D$55)</f>
        <v>#DIV/0!</v>
      </c>
      <c r="Q27" s="89" t="e">
        <f>IF((Q18*Paramètres!$D$55)&lt;0,0,Q18*Paramètres!$D$55)</f>
        <v>#DIV/0!</v>
      </c>
      <c r="R27" s="89" t="e">
        <f>IF((R18*Paramètres!$D$55)&lt;0,0,R18*Paramètres!$D$55)</f>
        <v>#DIV/0!</v>
      </c>
      <c r="S27" s="89" t="e">
        <f>IF((S18*Paramètres!$D$55)&lt;0,0,S18*Paramètres!$D$55)</f>
        <v>#DIV/0!</v>
      </c>
      <c r="T27" s="89" t="e">
        <f>IF((T18*Paramètres!$D$55)&lt;0,0,T18*Paramètres!$D$55)</f>
        <v>#DIV/0!</v>
      </c>
      <c r="U27" s="89" t="e">
        <f>IF((U18*Paramètres!$D$55)&lt;0,0,U18*Paramètres!$D$55)</f>
        <v>#DIV/0!</v>
      </c>
      <c r="V27" s="89" t="e">
        <f>IF((V18*Paramètres!$D$55)&lt;0,0,V18*Paramètres!$D$55)</f>
        <v>#DIV/0!</v>
      </c>
      <c r="W27" s="89" t="e">
        <f>IF((W18*Paramètres!$D$55)&lt;0,0,W18*Paramètres!$D$55)</f>
        <v>#DIV/0!</v>
      </c>
      <c r="X27" s="89" t="e">
        <f>IF((X18*Paramètres!$D$55)&lt;0,0,X18*Paramètres!$D$55)</f>
        <v>#DIV/0!</v>
      </c>
      <c r="Y27" s="89" t="e">
        <f>IF((Y18*Paramètres!$D$55)&lt;0,0,Y18*Paramètres!$D$55)</f>
        <v>#DIV/0!</v>
      </c>
      <c r="Z27" s="89" t="e">
        <f>IF((Z18*Paramètres!$D$55)&lt;0,0,Z18*Paramètres!$D$55)</f>
        <v>#DIV/0!</v>
      </c>
      <c r="AA27" s="89" t="e">
        <f>IF((AA18*Paramètres!$D$55)&lt;0,0,AA18*Paramètres!$D$55)</f>
        <v>#DIV/0!</v>
      </c>
      <c r="AB27" s="89" t="e">
        <f>IF((AB18*Paramètres!$D$55)&lt;0,0,AB18*Paramètres!$D$55)</f>
        <v>#DIV/0!</v>
      </c>
      <c r="AC27" s="89" t="e">
        <f>IF((AC18*Paramètres!$D$55)&lt;0,0,AC18*Paramètres!$D$55)</f>
        <v>#DIV/0!</v>
      </c>
      <c r="AD27" s="89" t="e">
        <f>IF((AD18*Paramètres!$D$55)&lt;0,0,AD18*Paramètres!$D$55)</f>
        <v>#DIV/0!</v>
      </c>
      <c r="AE27" s="89" t="e">
        <f>IF((AE18*Paramètres!$D$55)&lt;0,0,AE18*Paramètres!$D$55)</f>
        <v>#DIV/0!</v>
      </c>
      <c r="AF27" s="89" t="e">
        <f>IF((AF18*Paramètres!$D$55)&lt;0,0,AF18*Paramètres!$D$55)</f>
        <v>#DIV/0!</v>
      </c>
      <c r="AG27" s="24"/>
    </row>
    <row r="28" spans="2:33" x14ac:dyDescent="0.3">
      <c r="B28" s="23" t="s">
        <v>16</v>
      </c>
      <c r="C28" s="89">
        <f>-Paramètres!$F$19*Paramètres!$D$55*Paramètres!$D$59</f>
        <v>0</v>
      </c>
      <c r="D28" s="89" t="e">
        <f>C29</f>
        <v>#DIV/0!</v>
      </c>
      <c r="E28" s="89">
        <f>(-Paramètres!$F$19-Paramètres!$G$19-Paramètres!$H$19)*Paramètres!$D$55*Paramètres!$D$59</f>
        <v>0</v>
      </c>
      <c r="F28" s="89">
        <f>(-Paramètres!$F$19-Paramètres!$G$19-Paramètres!$H$19-Paramètres!$I$19)*Paramètres!$D$55*Paramètres!$D$59</f>
        <v>0</v>
      </c>
      <c r="G28" s="89" t="e">
        <f>F29</f>
        <v>#DIV/0!</v>
      </c>
      <c r="H28" s="89" t="e">
        <f t="shared" ref="H28:AF28" si="16">G29</f>
        <v>#DIV/0!</v>
      </c>
      <c r="I28" s="89" t="e">
        <f t="shared" si="16"/>
        <v>#DIV/0!</v>
      </c>
      <c r="J28" s="89" t="e">
        <f t="shared" si="16"/>
        <v>#DIV/0!</v>
      </c>
      <c r="K28" s="89" t="e">
        <f t="shared" si="16"/>
        <v>#DIV/0!</v>
      </c>
      <c r="L28" s="89" t="e">
        <f t="shared" si="16"/>
        <v>#DIV/0!</v>
      </c>
      <c r="M28" s="89" t="e">
        <f t="shared" si="16"/>
        <v>#DIV/0!</v>
      </c>
      <c r="N28" s="89" t="e">
        <f t="shared" si="16"/>
        <v>#DIV/0!</v>
      </c>
      <c r="O28" s="89" t="e">
        <f t="shared" si="16"/>
        <v>#DIV/0!</v>
      </c>
      <c r="P28" s="89" t="e">
        <f t="shared" si="16"/>
        <v>#DIV/0!</v>
      </c>
      <c r="Q28" s="89" t="e">
        <f t="shared" si="16"/>
        <v>#DIV/0!</v>
      </c>
      <c r="R28" s="89" t="e">
        <f t="shared" si="16"/>
        <v>#DIV/0!</v>
      </c>
      <c r="S28" s="89" t="e">
        <f t="shared" si="16"/>
        <v>#DIV/0!</v>
      </c>
      <c r="T28" s="89" t="e">
        <f t="shared" si="16"/>
        <v>#DIV/0!</v>
      </c>
      <c r="U28" s="89" t="e">
        <f t="shared" si="16"/>
        <v>#DIV/0!</v>
      </c>
      <c r="V28" s="89" t="e">
        <f t="shared" si="16"/>
        <v>#DIV/0!</v>
      </c>
      <c r="W28" s="89" t="e">
        <f t="shared" si="16"/>
        <v>#DIV/0!</v>
      </c>
      <c r="X28" s="89" t="e">
        <f t="shared" si="16"/>
        <v>#DIV/0!</v>
      </c>
      <c r="Y28" s="89" t="e">
        <f t="shared" si="16"/>
        <v>#DIV/0!</v>
      </c>
      <c r="Z28" s="89" t="e">
        <f t="shared" si="16"/>
        <v>#DIV/0!</v>
      </c>
      <c r="AA28" s="89" t="e">
        <f t="shared" si="16"/>
        <v>#DIV/0!</v>
      </c>
      <c r="AB28" s="89" t="e">
        <f t="shared" si="16"/>
        <v>#DIV/0!</v>
      </c>
      <c r="AC28" s="89" t="e">
        <f t="shared" si="16"/>
        <v>#DIV/0!</v>
      </c>
      <c r="AD28" s="89" t="e">
        <f t="shared" si="16"/>
        <v>#DIV/0!</v>
      </c>
      <c r="AE28" s="89" t="e">
        <f t="shared" si="16"/>
        <v>#DIV/0!</v>
      </c>
      <c r="AF28" s="89" t="e">
        <f t="shared" si="16"/>
        <v>#DIV/0!</v>
      </c>
      <c r="AG28" s="24"/>
    </row>
    <row r="29" spans="2:33" x14ac:dyDescent="0.3">
      <c r="B29" s="23" t="s">
        <v>17</v>
      </c>
      <c r="C29" s="89" t="e">
        <f>IF(-C28&gt;C27,C28+C27,0)</f>
        <v>#DIV/0!</v>
      </c>
      <c r="D29" s="89" t="e">
        <f>IF(-D28&gt;D27,D28+D27,0)</f>
        <v>#DIV/0!</v>
      </c>
      <c r="E29" s="89" t="e">
        <f t="shared" ref="E29:F29" si="17">IF(-E28&gt;E27,E28+E27,0)</f>
        <v>#DIV/0!</v>
      </c>
      <c r="F29" s="89" t="e">
        <f t="shared" si="17"/>
        <v>#DIV/0!</v>
      </c>
      <c r="G29" s="89" t="e">
        <f t="shared" ref="G29" si="18">IF(-G28&gt;G27,G28+G27,0)</f>
        <v>#DIV/0!</v>
      </c>
      <c r="H29" s="89" t="e">
        <f t="shared" ref="H29" si="19">IF(-H28&gt;H27,H28+H27,0)</f>
        <v>#DIV/0!</v>
      </c>
      <c r="I29" s="89" t="e">
        <f t="shared" ref="I29" si="20">IF(-I28&gt;I27,I28+I27,0)</f>
        <v>#DIV/0!</v>
      </c>
      <c r="J29" s="89" t="e">
        <f t="shared" ref="J29" si="21">IF(-J28&gt;J27,J28+J27,0)</f>
        <v>#DIV/0!</v>
      </c>
      <c r="K29" s="89" t="e">
        <f t="shared" ref="K29" si="22">IF(-K28&gt;K27,K28+K27,0)</f>
        <v>#DIV/0!</v>
      </c>
      <c r="L29" s="89" t="e">
        <f t="shared" ref="L29" si="23">IF(-L28&gt;L27,L28+L27,0)</f>
        <v>#DIV/0!</v>
      </c>
      <c r="M29" s="89" t="e">
        <f t="shared" ref="M29" si="24">IF(-M28&gt;M27,M28+M27,0)</f>
        <v>#DIV/0!</v>
      </c>
      <c r="N29" s="89" t="e">
        <f t="shared" ref="N29" si="25">IF(-N28&gt;N27,N28+N27,0)</f>
        <v>#DIV/0!</v>
      </c>
      <c r="O29" s="89" t="e">
        <f t="shared" ref="O29" si="26">IF(-O28&gt;O27,O28+O27,0)</f>
        <v>#DIV/0!</v>
      </c>
      <c r="P29" s="89" t="e">
        <f t="shared" ref="P29" si="27">IF(-P28&gt;P27,P28+P27,0)</f>
        <v>#DIV/0!</v>
      </c>
      <c r="Q29" s="89" t="e">
        <f t="shared" ref="Q29" si="28">IF(-Q28&gt;Q27,Q28+Q27,0)</f>
        <v>#DIV/0!</v>
      </c>
      <c r="R29" s="89" t="e">
        <f t="shared" ref="R29" si="29">IF(-R28&gt;R27,R28+R27,0)</f>
        <v>#DIV/0!</v>
      </c>
      <c r="S29" s="89" t="e">
        <f t="shared" ref="S29" si="30">IF(-S28&gt;S27,S28+S27,0)</f>
        <v>#DIV/0!</v>
      </c>
      <c r="T29" s="89" t="e">
        <f t="shared" ref="T29" si="31">IF(-T28&gt;T27,T28+T27,0)</f>
        <v>#DIV/0!</v>
      </c>
      <c r="U29" s="89" t="e">
        <f t="shared" ref="U29" si="32">IF(-U28&gt;U27,U28+U27,0)</f>
        <v>#DIV/0!</v>
      </c>
      <c r="V29" s="89" t="e">
        <f t="shared" ref="V29" si="33">IF(-V28&gt;V27,V28+V27,0)</f>
        <v>#DIV/0!</v>
      </c>
      <c r="W29" s="89" t="e">
        <f t="shared" ref="W29" si="34">IF(-W28&gt;W27,W28+W27,0)</f>
        <v>#DIV/0!</v>
      </c>
      <c r="X29" s="89" t="e">
        <f t="shared" ref="X29" si="35">IF(-X28&gt;X27,X28+X27,0)</f>
        <v>#DIV/0!</v>
      </c>
      <c r="Y29" s="89" t="e">
        <f t="shared" ref="Y29" si="36">IF(-Y28&gt;Y27,Y28+Y27,0)</f>
        <v>#DIV/0!</v>
      </c>
      <c r="Z29" s="89" t="e">
        <f t="shared" ref="Z29" si="37">IF(-Z28&gt;Z27,Z28+Z27,0)</f>
        <v>#DIV/0!</v>
      </c>
      <c r="AA29" s="89" t="e">
        <f t="shared" ref="AA29" si="38">IF(-AA28&gt;AA27,AA28+AA27,0)</f>
        <v>#DIV/0!</v>
      </c>
      <c r="AB29" s="89" t="e">
        <f t="shared" ref="AB29" si="39">IF(-AB28&gt;AB27,AB28+AB27,0)</f>
        <v>#DIV/0!</v>
      </c>
      <c r="AC29" s="89" t="e">
        <f t="shared" ref="AC29" si="40">IF(-AC28&gt;AC27,AC28+AC27,0)</f>
        <v>#DIV/0!</v>
      </c>
      <c r="AD29" s="89" t="e">
        <f t="shared" ref="AD29" si="41">IF(-AD28&gt;AD27,AD28+AD27,0)</f>
        <v>#DIV/0!</v>
      </c>
      <c r="AE29" s="89" t="e">
        <f t="shared" ref="AE29" si="42">IF(-AE28&gt;AE27,AE28+AE27,0)</f>
        <v>#DIV/0!</v>
      </c>
      <c r="AF29" s="89" t="e">
        <f t="shared" ref="AF29" si="43">IF(-AF28&gt;AF27,AF28+AF27,0)</f>
        <v>#DIV/0!</v>
      </c>
      <c r="AG29" s="24"/>
    </row>
    <row r="30" spans="2:33" x14ac:dyDescent="0.3"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</row>
    <row r="31" spans="2:33" x14ac:dyDescent="0.3">
      <c r="B31" s="7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</row>
    <row r="32" spans="2:33" x14ac:dyDescent="0.3">
      <c r="B32" s="26" t="s">
        <v>18</v>
      </c>
      <c r="C32" s="97"/>
      <c r="D32" s="97" t="e">
        <f>D18-D26</f>
        <v>#DIV/0!</v>
      </c>
      <c r="E32" s="97" t="e">
        <f t="shared" ref="E32:AF32" si="44">E18-E26</f>
        <v>#DIV/0!</v>
      </c>
      <c r="F32" s="97" t="e">
        <f t="shared" si="44"/>
        <v>#DIV/0!</v>
      </c>
      <c r="G32" s="97" t="e">
        <f t="shared" si="44"/>
        <v>#DIV/0!</v>
      </c>
      <c r="H32" s="97" t="e">
        <f t="shared" si="44"/>
        <v>#DIV/0!</v>
      </c>
      <c r="I32" s="97" t="e">
        <f t="shared" si="44"/>
        <v>#DIV/0!</v>
      </c>
      <c r="J32" s="97" t="e">
        <f t="shared" si="44"/>
        <v>#DIV/0!</v>
      </c>
      <c r="K32" s="97" t="e">
        <f t="shared" si="44"/>
        <v>#DIV/0!</v>
      </c>
      <c r="L32" s="97" t="e">
        <f t="shared" si="44"/>
        <v>#DIV/0!</v>
      </c>
      <c r="M32" s="97" t="e">
        <f t="shared" si="44"/>
        <v>#DIV/0!</v>
      </c>
      <c r="N32" s="97" t="e">
        <f t="shared" si="44"/>
        <v>#DIV/0!</v>
      </c>
      <c r="O32" s="97" t="e">
        <f t="shared" si="44"/>
        <v>#DIV/0!</v>
      </c>
      <c r="P32" s="97" t="e">
        <f t="shared" si="44"/>
        <v>#DIV/0!</v>
      </c>
      <c r="Q32" s="97" t="e">
        <f t="shared" si="44"/>
        <v>#DIV/0!</v>
      </c>
      <c r="R32" s="97" t="e">
        <f t="shared" si="44"/>
        <v>#DIV/0!</v>
      </c>
      <c r="S32" s="97" t="e">
        <f t="shared" si="44"/>
        <v>#DIV/0!</v>
      </c>
      <c r="T32" s="97" t="e">
        <f t="shared" si="44"/>
        <v>#DIV/0!</v>
      </c>
      <c r="U32" s="97" t="e">
        <f t="shared" si="44"/>
        <v>#DIV/0!</v>
      </c>
      <c r="V32" s="97" t="e">
        <f t="shared" si="44"/>
        <v>#DIV/0!</v>
      </c>
      <c r="W32" s="97" t="e">
        <f t="shared" si="44"/>
        <v>#DIV/0!</v>
      </c>
      <c r="X32" s="97" t="e">
        <f t="shared" si="44"/>
        <v>#DIV/0!</v>
      </c>
      <c r="Y32" s="97" t="e">
        <f t="shared" si="44"/>
        <v>#DIV/0!</v>
      </c>
      <c r="Z32" s="97" t="e">
        <f t="shared" si="44"/>
        <v>#DIV/0!</v>
      </c>
      <c r="AA32" s="97" t="e">
        <f t="shared" si="44"/>
        <v>#DIV/0!</v>
      </c>
      <c r="AB32" s="97" t="e">
        <f t="shared" si="44"/>
        <v>#DIV/0!</v>
      </c>
      <c r="AC32" s="97" t="e">
        <f t="shared" si="44"/>
        <v>#DIV/0!</v>
      </c>
      <c r="AD32" s="97" t="e">
        <f t="shared" si="44"/>
        <v>#DIV/0!</v>
      </c>
      <c r="AE32" s="97" t="e">
        <f t="shared" si="44"/>
        <v>#DIV/0!</v>
      </c>
      <c r="AF32" s="97" t="e">
        <f t="shared" si="44"/>
        <v>#DIV/0!</v>
      </c>
    </row>
    <row r="33" spans="2:32" x14ac:dyDescent="0.3"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</row>
    <row r="34" spans="2:32" x14ac:dyDescent="0.3">
      <c r="B34" s="23" t="s">
        <v>19</v>
      </c>
      <c r="C34" s="89">
        <f>-C6</f>
        <v>0</v>
      </c>
      <c r="D34" s="89" t="e">
        <f t="shared" ref="D34:AF34" si="45">D14-D26</f>
        <v>#DIV/0!</v>
      </c>
      <c r="E34" s="89" t="e">
        <f t="shared" si="45"/>
        <v>#DIV/0!</v>
      </c>
      <c r="F34" s="89" t="e">
        <f t="shared" si="45"/>
        <v>#DIV/0!</v>
      </c>
      <c r="G34" s="89" t="e">
        <f t="shared" si="45"/>
        <v>#DIV/0!</v>
      </c>
      <c r="H34" s="89" t="e">
        <f t="shared" si="45"/>
        <v>#DIV/0!</v>
      </c>
      <c r="I34" s="89" t="e">
        <f t="shared" si="45"/>
        <v>#DIV/0!</v>
      </c>
      <c r="J34" s="89" t="e">
        <f t="shared" si="45"/>
        <v>#DIV/0!</v>
      </c>
      <c r="K34" s="89" t="e">
        <f t="shared" si="45"/>
        <v>#DIV/0!</v>
      </c>
      <c r="L34" s="89" t="e">
        <f t="shared" si="45"/>
        <v>#DIV/0!</v>
      </c>
      <c r="M34" s="89" t="e">
        <f t="shared" si="45"/>
        <v>#DIV/0!</v>
      </c>
      <c r="N34" s="89" t="e">
        <f t="shared" si="45"/>
        <v>#DIV/0!</v>
      </c>
      <c r="O34" s="89" t="e">
        <f t="shared" si="45"/>
        <v>#DIV/0!</v>
      </c>
      <c r="P34" s="89" t="e">
        <f t="shared" si="45"/>
        <v>#DIV/0!</v>
      </c>
      <c r="Q34" s="89" t="e">
        <f t="shared" si="45"/>
        <v>#DIV/0!</v>
      </c>
      <c r="R34" s="89" t="e">
        <f t="shared" si="45"/>
        <v>#DIV/0!</v>
      </c>
      <c r="S34" s="89" t="e">
        <f t="shared" si="45"/>
        <v>#DIV/0!</v>
      </c>
      <c r="T34" s="89" t="e">
        <f t="shared" si="45"/>
        <v>#DIV/0!</v>
      </c>
      <c r="U34" s="89" t="e">
        <f t="shared" si="45"/>
        <v>#DIV/0!</v>
      </c>
      <c r="V34" s="89" t="e">
        <f t="shared" si="45"/>
        <v>#DIV/0!</v>
      </c>
      <c r="W34" s="89" t="e">
        <f t="shared" si="45"/>
        <v>#DIV/0!</v>
      </c>
      <c r="X34" s="89" t="e">
        <f t="shared" si="45"/>
        <v>#DIV/0!</v>
      </c>
      <c r="Y34" s="89" t="e">
        <f t="shared" si="45"/>
        <v>#DIV/0!</v>
      </c>
      <c r="Z34" s="89" t="e">
        <f t="shared" si="45"/>
        <v>#DIV/0!</v>
      </c>
      <c r="AA34" s="89" t="e">
        <f t="shared" si="45"/>
        <v>#DIV/0!</v>
      </c>
      <c r="AB34" s="89" t="e">
        <f t="shared" si="45"/>
        <v>#DIV/0!</v>
      </c>
      <c r="AC34" s="89" t="e">
        <f t="shared" si="45"/>
        <v>#DIV/0!</v>
      </c>
      <c r="AD34" s="89" t="e">
        <f t="shared" si="45"/>
        <v>#DIV/0!</v>
      </c>
      <c r="AE34" s="89" t="e">
        <f t="shared" si="45"/>
        <v>#DIV/0!</v>
      </c>
      <c r="AF34" s="89" t="e">
        <f t="shared" si="45"/>
        <v>#DIV/0!</v>
      </c>
    </row>
    <row r="35" spans="2:32" x14ac:dyDescent="0.3">
      <c r="B35" s="2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</row>
    <row r="36" spans="2:32" x14ac:dyDescent="0.3">
      <c r="B36" s="23" t="s">
        <v>10</v>
      </c>
      <c r="C36" s="101">
        <v>1</v>
      </c>
      <c r="D36" s="101">
        <f>1/((1+Paramètres!$D$57)^Paramètres!G2)</f>
        <v>0.90702947845804982</v>
      </c>
      <c r="E36" s="101">
        <f>1/((1+Paramètres!$D$57)^Paramètres!H2)</f>
        <v>0.86383759853147601</v>
      </c>
      <c r="F36" s="101">
        <f>1/((1+Paramètres!$D$57)^Paramètres!I2)</f>
        <v>0.82270247479188197</v>
      </c>
      <c r="G36" s="101">
        <f>1/((1+Paramètres!$D$57)^Paramètres!J2)</f>
        <v>0.78352616646845896</v>
      </c>
      <c r="H36" s="101">
        <f>1/((1+Paramètres!$D$57)^Paramètres!K2)</f>
        <v>0.74621539663662761</v>
      </c>
      <c r="I36" s="101">
        <f>1/((1+Paramètres!$D$57)^Paramètres!L2)</f>
        <v>0.71068133013012147</v>
      </c>
      <c r="J36" s="101">
        <f>1/((1+Paramètres!$D$57)^Paramètres!M2)</f>
        <v>0.67683936202868722</v>
      </c>
      <c r="K36" s="101">
        <f>1/((1+Paramètres!$D$57)^Paramètres!N2)</f>
        <v>0.64460891621779726</v>
      </c>
      <c r="L36" s="101">
        <f>1/((1+Paramètres!$D$57)^Paramètres!O2)</f>
        <v>0.61391325354075932</v>
      </c>
      <c r="M36" s="101">
        <f>1/((1+Paramètres!$D$57)^Paramètres!P2)</f>
        <v>0.5846792890864374</v>
      </c>
      <c r="N36" s="101">
        <f>1/((1+Paramètres!$D$57)^Paramètres!Q2)</f>
        <v>0.5568374181775595</v>
      </c>
      <c r="O36" s="101">
        <f>1/((1+Paramètres!$D$57)^Paramètres!R2)</f>
        <v>0.53032135064529462</v>
      </c>
      <c r="P36" s="101">
        <f>1/((1+Paramètres!$D$57)^Paramètres!S2)</f>
        <v>0.50506795299551888</v>
      </c>
      <c r="Q36" s="101">
        <f>1/((1+Paramètres!$D$57)^Paramètres!T2)</f>
        <v>0.48101709809097021</v>
      </c>
      <c r="R36" s="101">
        <f>1/((1+Paramètres!$D$57)^Paramètres!U2)</f>
        <v>0.45811152199140021</v>
      </c>
      <c r="S36" s="101">
        <f>1/((1+Paramètres!$D$57)^Paramètres!V2)</f>
        <v>0.43629668761085727</v>
      </c>
      <c r="T36" s="101">
        <f>1/((1+Paramètres!$D$57)^Paramètres!W2)</f>
        <v>0.41552065486748313</v>
      </c>
      <c r="U36" s="101">
        <f>1/((1+Paramètres!$D$57)^Paramètres!X2)</f>
        <v>0.39573395701665059</v>
      </c>
      <c r="V36" s="101">
        <f>1/((1+Paramètres!$D$57)^Paramètres!Y2)</f>
        <v>0.37688948287300061</v>
      </c>
      <c r="W36" s="101">
        <f>1/((1+Paramètres!$D$57)^Paramètres!Z2)</f>
        <v>0.35894236464095297</v>
      </c>
      <c r="X36" s="101">
        <f>1/((1+Paramètres!$D$57)^Paramètres!AA2)</f>
        <v>0.3418498710866219</v>
      </c>
      <c r="Y36" s="101">
        <f>1/((1+Paramètres!$D$57)^Paramètres!AB2)</f>
        <v>0.32557130579678267</v>
      </c>
      <c r="Z36" s="101">
        <f>1/((1+Paramètres!$D$57)^Paramètres!AC2)</f>
        <v>0.31006791028265024</v>
      </c>
      <c r="AA36" s="101">
        <f>1/((1+Paramètres!$D$57)^Paramètres!AD2)</f>
        <v>0.29530277169776209</v>
      </c>
      <c r="AB36" s="101">
        <f>1/((1+Paramètres!$D$57)^Paramètres!AE2)</f>
        <v>0.28124073495024959</v>
      </c>
      <c r="AC36" s="101">
        <f>1/((1+Paramètres!$D$57)^Paramètres!AF2)</f>
        <v>0.2678483190002377</v>
      </c>
      <c r="AD36" s="101">
        <f>1/((1+Paramètres!$D$57)^Paramètres!AG2)</f>
        <v>0.25509363714308358</v>
      </c>
      <c r="AE36" s="101">
        <f>1/((1+Paramètres!$D$57)^Paramètres!AH2)</f>
        <v>0.24294632108865097</v>
      </c>
      <c r="AF36" s="101">
        <f>1/((1+Paramètres!$D$57)^Paramètres!AI2)</f>
        <v>0.23137744865585813</v>
      </c>
    </row>
    <row r="37" spans="2:32" x14ac:dyDescent="0.3">
      <c r="B37" s="2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</row>
    <row r="38" spans="2:32" x14ac:dyDescent="0.3">
      <c r="B38" s="23" t="s">
        <v>5</v>
      </c>
      <c r="C38" s="89">
        <f>C36*C34</f>
        <v>0</v>
      </c>
      <c r="D38" s="89" t="e">
        <f t="shared" ref="D38:AF38" si="46">D36*D34</f>
        <v>#DIV/0!</v>
      </c>
      <c r="E38" s="89" t="e">
        <f t="shared" si="46"/>
        <v>#DIV/0!</v>
      </c>
      <c r="F38" s="89" t="e">
        <f t="shared" si="46"/>
        <v>#DIV/0!</v>
      </c>
      <c r="G38" s="89" t="e">
        <f t="shared" si="46"/>
        <v>#DIV/0!</v>
      </c>
      <c r="H38" s="89" t="e">
        <f t="shared" si="46"/>
        <v>#DIV/0!</v>
      </c>
      <c r="I38" s="89" t="e">
        <f t="shared" si="46"/>
        <v>#DIV/0!</v>
      </c>
      <c r="J38" s="89" t="e">
        <f t="shared" si="46"/>
        <v>#DIV/0!</v>
      </c>
      <c r="K38" s="89" t="e">
        <f t="shared" si="46"/>
        <v>#DIV/0!</v>
      </c>
      <c r="L38" s="89" t="e">
        <f t="shared" si="46"/>
        <v>#DIV/0!</v>
      </c>
      <c r="M38" s="89" t="e">
        <f t="shared" si="46"/>
        <v>#DIV/0!</v>
      </c>
      <c r="N38" s="89" t="e">
        <f t="shared" si="46"/>
        <v>#DIV/0!</v>
      </c>
      <c r="O38" s="89" t="e">
        <f t="shared" si="46"/>
        <v>#DIV/0!</v>
      </c>
      <c r="P38" s="89" t="e">
        <f t="shared" si="46"/>
        <v>#DIV/0!</v>
      </c>
      <c r="Q38" s="89" t="e">
        <f t="shared" si="46"/>
        <v>#DIV/0!</v>
      </c>
      <c r="R38" s="89" t="e">
        <f t="shared" si="46"/>
        <v>#DIV/0!</v>
      </c>
      <c r="S38" s="89" t="e">
        <f t="shared" si="46"/>
        <v>#DIV/0!</v>
      </c>
      <c r="T38" s="89" t="e">
        <f t="shared" si="46"/>
        <v>#DIV/0!</v>
      </c>
      <c r="U38" s="89" t="e">
        <f t="shared" si="46"/>
        <v>#DIV/0!</v>
      </c>
      <c r="V38" s="89" t="e">
        <f t="shared" si="46"/>
        <v>#DIV/0!</v>
      </c>
      <c r="W38" s="89" t="e">
        <f t="shared" si="46"/>
        <v>#DIV/0!</v>
      </c>
      <c r="X38" s="89" t="e">
        <f t="shared" si="46"/>
        <v>#DIV/0!</v>
      </c>
      <c r="Y38" s="89" t="e">
        <f t="shared" si="46"/>
        <v>#DIV/0!</v>
      </c>
      <c r="Z38" s="89" t="e">
        <f t="shared" si="46"/>
        <v>#DIV/0!</v>
      </c>
      <c r="AA38" s="89" t="e">
        <f t="shared" si="46"/>
        <v>#DIV/0!</v>
      </c>
      <c r="AB38" s="89" t="e">
        <f t="shared" si="46"/>
        <v>#DIV/0!</v>
      </c>
      <c r="AC38" s="89" t="e">
        <f t="shared" si="46"/>
        <v>#DIV/0!</v>
      </c>
      <c r="AD38" s="89" t="e">
        <f t="shared" si="46"/>
        <v>#DIV/0!</v>
      </c>
      <c r="AE38" s="89" t="e">
        <f t="shared" si="46"/>
        <v>#DIV/0!</v>
      </c>
      <c r="AF38" s="89" t="e">
        <f t="shared" si="46"/>
        <v>#DIV/0!</v>
      </c>
    </row>
    <row r="39" spans="2:32" x14ac:dyDescent="0.3">
      <c r="B39" s="2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</row>
    <row r="40" spans="2:32" x14ac:dyDescent="0.3">
      <c r="B40" s="23" t="s">
        <v>6</v>
      </c>
      <c r="C40" s="89">
        <f>C38</f>
        <v>0</v>
      </c>
      <c r="D40" s="89" t="e">
        <f>C40+D34</f>
        <v>#DIV/0!</v>
      </c>
      <c r="E40" s="89" t="e">
        <f t="shared" ref="E40:AF40" si="47">D40+E34</f>
        <v>#DIV/0!</v>
      </c>
      <c r="F40" s="89" t="e">
        <f t="shared" si="47"/>
        <v>#DIV/0!</v>
      </c>
      <c r="G40" s="89" t="e">
        <f t="shared" si="47"/>
        <v>#DIV/0!</v>
      </c>
      <c r="H40" s="89" t="e">
        <f t="shared" si="47"/>
        <v>#DIV/0!</v>
      </c>
      <c r="I40" s="89" t="e">
        <f t="shared" si="47"/>
        <v>#DIV/0!</v>
      </c>
      <c r="J40" s="89" t="e">
        <f t="shared" si="47"/>
        <v>#DIV/0!</v>
      </c>
      <c r="K40" s="89" t="e">
        <f t="shared" si="47"/>
        <v>#DIV/0!</v>
      </c>
      <c r="L40" s="89" t="e">
        <f t="shared" si="47"/>
        <v>#DIV/0!</v>
      </c>
      <c r="M40" s="89" t="e">
        <f t="shared" si="47"/>
        <v>#DIV/0!</v>
      </c>
      <c r="N40" s="89" t="e">
        <f t="shared" si="47"/>
        <v>#DIV/0!</v>
      </c>
      <c r="O40" s="89" t="e">
        <f t="shared" si="47"/>
        <v>#DIV/0!</v>
      </c>
      <c r="P40" s="89" t="e">
        <f t="shared" si="47"/>
        <v>#DIV/0!</v>
      </c>
      <c r="Q40" s="89" t="e">
        <f t="shared" si="47"/>
        <v>#DIV/0!</v>
      </c>
      <c r="R40" s="89" t="e">
        <f t="shared" si="47"/>
        <v>#DIV/0!</v>
      </c>
      <c r="S40" s="89" t="e">
        <f t="shared" si="47"/>
        <v>#DIV/0!</v>
      </c>
      <c r="T40" s="89" t="e">
        <f t="shared" si="47"/>
        <v>#DIV/0!</v>
      </c>
      <c r="U40" s="89" t="e">
        <f t="shared" si="47"/>
        <v>#DIV/0!</v>
      </c>
      <c r="V40" s="89" t="e">
        <f t="shared" si="47"/>
        <v>#DIV/0!</v>
      </c>
      <c r="W40" s="89" t="e">
        <f t="shared" si="47"/>
        <v>#DIV/0!</v>
      </c>
      <c r="X40" s="89" t="e">
        <f t="shared" si="47"/>
        <v>#DIV/0!</v>
      </c>
      <c r="Y40" s="89" t="e">
        <f t="shared" si="47"/>
        <v>#DIV/0!</v>
      </c>
      <c r="Z40" s="89" t="e">
        <f t="shared" si="47"/>
        <v>#DIV/0!</v>
      </c>
      <c r="AA40" s="89" t="e">
        <f t="shared" si="47"/>
        <v>#DIV/0!</v>
      </c>
      <c r="AB40" s="89" t="e">
        <f t="shared" si="47"/>
        <v>#DIV/0!</v>
      </c>
      <c r="AC40" s="89" t="e">
        <f t="shared" si="47"/>
        <v>#DIV/0!</v>
      </c>
      <c r="AD40" s="89" t="e">
        <f t="shared" si="47"/>
        <v>#DIV/0!</v>
      </c>
      <c r="AE40" s="89" t="e">
        <f t="shared" si="47"/>
        <v>#DIV/0!</v>
      </c>
      <c r="AF40" s="89" t="e">
        <f t="shared" si="47"/>
        <v>#DIV/0!</v>
      </c>
    </row>
    <row r="41" spans="2:32" x14ac:dyDescent="0.3">
      <c r="B41" s="2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</row>
    <row r="42" spans="2:32" x14ac:dyDescent="0.3">
      <c r="B42" s="27" t="s">
        <v>7</v>
      </c>
      <c r="C42" s="98" t="e">
        <f>SUM(C38:AF38)</f>
        <v>#DIV/0!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</row>
    <row r="43" spans="2:32" x14ac:dyDescent="0.3">
      <c r="B43" s="2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</row>
    <row r="44" spans="2:32" x14ac:dyDescent="0.3">
      <c r="B44" s="28" t="s">
        <v>35</v>
      </c>
      <c r="C44" s="100" t="e">
        <f>IRR(C34:AF34)</f>
        <v>#VALUE!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</row>
    <row r="45" spans="2:32" x14ac:dyDescent="0.3">
      <c r="B45" s="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</row>
    <row r="46" spans="2:32" x14ac:dyDescent="0.3">
      <c r="B46" s="2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</row>
    <row r="47" spans="2:32" x14ac:dyDescent="0.3">
      <c r="B47" s="2" t="str">
        <f>B34</f>
        <v>Free Net cashflows (post tax)</v>
      </c>
      <c r="C47" s="95">
        <f>C34</f>
        <v>0</v>
      </c>
      <c r="D47" s="95" t="e">
        <f t="shared" ref="D47:AF47" si="48">D34</f>
        <v>#DIV/0!</v>
      </c>
      <c r="E47" s="95" t="e">
        <f t="shared" si="48"/>
        <v>#DIV/0!</v>
      </c>
      <c r="F47" s="95" t="e">
        <f t="shared" si="48"/>
        <v>#DIV/0!</v>
      </c>
      <c r="G47" s="95" t="e">
        <f t="shared" si="48"/>
        <v>#DIV/0!</v>
      </c>
      <c r="H47" s="95" t="e">
        <f t="shared" si="48"/>
        <v>#DIV/0!</v>
      </c>
      <c r="I47" s="95" t="e">
        <f t="shared" si="48"/>
        <v>#DIV/0!</v>
      </c>
      <c r="J47" s="95" t="e">
        <f t="shared" si="48"/>
        <v>#DIV/0!</v>
      </c>
      <c r="K47" s="95" t="e">
        <f t="shared" si="48"/>
        <v>#DIV/0!</v>
      </c>
      <c r="L47" s="95" t="e">
        <f t="shared" si="48"/>
        <v>#DIV/0!</v>
      </c>
      <c r="M47" s="95" t="e">
        <f t="shared" si="48"/>
        <v>#DIV/0!</v>
      </c>
      <c r="N47" s="95" t="e">
        <f t="shared" si="48"/>
        <v>#DIV/0!</v>
      </c>
      <c r="O47" s="95" t="e">
        <f t="shared" si="48"/>
        <v>#DIV/0!</v>
      </c>
      <c r="P47" s="95" t="e">
        <f t="shared" si="48"/>
        <v>#DIV/0!</v>
      </c>
      <c r="Q47" s="95" t="e">
        <f t="shared" si="48"/>
        <v>#DIV/0!</v>
      </c>
      <c r="R47" s="95" t="e">
        <f t="shared" si="48"/>
        <v>#DIV/0!</v>
      </c>
      <c r="S47" s="95" t="e">
        <f t="shared" si="48"/>
        <v>#DIV/0!</v>
      </c>
      <c r="T47" s="95" t="e">
        <f t="shared" si="48"/>
        <v>#DIV/0!</v>
      </c>
      <c r="U47" s="95" t="e">
        <f t="shared" si="48"/>
        <v>#DIV/0!</v>
      </c>
      <c r="V47" s="95" t="e">
        <f t="shared" si="48"/>
        <v>#DIV/0!</v>
      </c>
      <c r="W47" s="95" t="e">
        <f t="shared" si="48"/>
        <v>#DIV/0!</v>
      </c>
      <c r="X47" s="95" t="e">
        <f t="shared" si="48"/>
        <v>#DIV/0!</v>
      </c>
      <c r="Y47" s="95" t="e">
        <f t="shared" si="48"/>
        <v>#DIV/0!</v>
      </c>
      <c r="Z47" s="95" t="e">
        <f t="shared" si="48"/>
        <v>#DIV/0!</v>
      </c>
      <c r="AA47" s="95" t="e">
        <f t="shared" si="48"/>
        <v>#DIV/0!</v>
      </c>
      <c r="AB47" s="95" t="e">
        <f t="shared" si="48"/>
        <v>#DIV/0!</v>
      </c>
      <c r="AC47" s="95" t="e">
        <f t="shared" si="48"/>
        <v>#DIV/0!</v>
      </c>
      <c r="AD47" s="95" t="e">
        <f t="shared" si="48"/>
        <v>#DIV/0!</v>
      </c>
      <c r="AE47" s="95" t="e">
        <f t="shared" si="48"/>
        <v>#DIV/0!</v>
      </c>
      <c r="AF47" s="95" t="e">
        <f t="shared" si="48"/>
        <v>#DIV/0!</v>
      </c>
    </row>
    <row r="48" spans="2:32" x14ac:dyDescent="0.3">
      <c r="B48" s="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</row>
    <row r="49" spans="2:32" x14ac:dyDescent="0.3">
      <c r="B49" s="2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</row>
    <row r="50" spans="2:32" x14ac:dyDescent="0.3">
      <c r="B50" s="2" t="s">
        <v>34</v>
      </c>
      <c r="C50" s="95">
        <f>C47</f>
        <v>0</v>
      </c>
      <c r="D50" s="95" t="e">
        <f>D47+C50</f>
        <v>#DIV/0!</v>
      </c>
      <c r="E50" s="95" t="e">
        <f t="shared" ref="E50:AF50" si="49">E47+D50</f>
        <v>#DIV/0!</v>
      </c>
      <c r="F50" s="95" t="e">
        <f t="shared" si="49"/>
        <v>#DIV/0!</v>
      </c>
      <c r="G50" s="95" t="e">
        <f t="shared" si="49"/>
        <v>#DIV/0!</v>
      </c>
      <c r="H50" s="95" t="e">
        <f t="shared" si="49"/>
        <v>#DIV/0!</v>
      </c>
      <c r="I50" s="95" t="e">
        <f t="shared" si="49"/>
        <v>#DIV/0!</v>
      </c>
      <c r="J50" s="95" t="e">
        <f t="shared" si="49"/>
        <v>#DIV/0!</v>
      </c>
      <c r="K50" s="95" t="e">
        <f t="shared" si="49"/>
        <v>#DIV/0!</v>
      </c>
      <c r="L50" s="95" t="e">
        <f t="shared" si="49"/>
        <v>#DIV/0!</v>
      </c>
      <c r="M50" s="95" t="e">
        <f t="shared" si="49"/>
        <v>#DIV/0!</v>
      </c>
      <c r="N50" s="95" t="e">
        <f t="shared" si="49"/>
        <v>#DIV/0!</v>
      </c>
      <c r="O50" s="95" t="e">
        <f t="shared" si="49"/>
        <v>#DIV/0!</v>
      </c>
      <c r="P50" s="95" t="e">
        <f t="shared" si="49"/>
        <v>#DIV/0!</v>
      </c>
      <c r="Q50" s="95" t="e">
        <f t="shared" si="49"/>
        <v>#DIV/0!</v>
      </c>
      <c r="R50" s="95" t="e">
        <f t="shared" si="49"/>
        <v>#DIV/0!</v>
      </c>
      <c r="S50" s="95" t="e">
        <f t="shared" si="49"/>
        <v>#DIV/0!</v>
      </c>
      <c r="T50" s="95" t="e">
        <f t="shared" si="49"/>
        <v>#DIV/0!</v>
      </c>
      <c r="U50" s="95" t="e">
        <f t="shared" si="49"/>
        <v>#DIV/0!</v>
      </c>
      <c r="V50" s="95" t="e">
        <f>V47+U50</f>
        <v>#DIV/0!</v>
      </c>
      <c r="W50" s="95" t="e">
        <f t="shared" si="49"/>
        <v>#DIV/0!</v>
      </c>
      <c r="X50" s="95" t="e">
        <f t="shared" si="49"/>
        <v>#DIV/0!</v>
      </c>
      <c r="Y50" s="95" t="e">
        <f t="shared" si="49"/>
        <v>#DIV/0!</v>
      </c>
      <c r="Z50" s="95" t="e">
        <f t="shared" si="49"/>
        <v>#DIV/0!</v>
      </c>
      <c r="AA50" s="95" t="e">
        <f t="shared" si="49"/>
        <v>#DIV/0!</v>
      </c>
      <c r="AB50" s="95" t="e">
        <f t="shared" si="49"/>
        <v>#DIV/0!</v>
      </c>
      <c r="AC50" s="95" t="e">
        <f t="shared" si="49"/>
        <v>#DIV/0!</v>
      </c>
      <c r="AD50" s="95" t="e">
        <f t="shared" si="49"/>
        <v>#DIV/0!</v>
      </c>
      <c r="AE50" s="95" t="e">
        <f t="shared" si="49"/>
        <v>#DIV/0!</v>
      </c>
      <c r="AF50" s="95" t="e">
        <f t="shared" si="49"/>
        <v>#DIV/0!</v>
      </c>
    </row>
    <row r="51" spans="2:32" x14ac:dyDescent="0.3">
      <c r="B51" s="2"/>
    </row>
    <row r="52" spans="2:32" x14ac:dyDescent="0.3">
      <c r="B52" s="9" t="s">
        <v>9</v>
      </c>
      <c r="C52" s="11" t="e">
        <f t="shared" ref="C52:AF52" si="50">IF(AND(+C50&lt;0,+D50&gt;=0),+C2+(-C50/+D47),0)</f>
        <v>#DIV/0!</v>
      </c>
      <c r="D52" s="11" t="e">
        <f t="shared" si="50"/>
        <v>#DIV/0!</v>
      </c>
      <c r="E52" s="11" t="e">
        <f t="shared" si="50"/>
        <v>#DIV/0!</v>
      </c>
      <c r="F52" s="11" t="e">
        <f t="shared" si="50"/>
        <v>#DIV/0!</v>
      </c>
      <c r="G52" s="11" t="e">
        <f t="shared" si="50"/>
        <v>#DIV/0!</v>
      </c>
      <c r="H52" s="11" t="e">
        <f t="shared" si="50"/>
        <v>#DIV/0!</v>
      </c>
      <c r="I52" s="11" t="e">
        <f t="shared" si="50"/>
        <v>#DIV/0!</v>
      </c>
      <c r="J52" s="11" t="e">
        <f t="shared" si="50"/>
        <v>#DIV/0!</v>
      </c>
      <c r="K52" s="11" t="e">
        <f t="shared" si="50"/>
        <v>#DIV/0!</v>
      </c>
      <c r="L52" s="11" t="e">
        <f t="shared" si="50"/>
        <v>#DIV/0!</v>
      </c>
      <c r="M52" s="11" t="e">
        <f t="shared" si="50"/>
        <v>#DIV/0!</v>
      </c>
      <c r="N52" s="11" t="e">
        <f t="shared" si="50"/>
        <v>#DIV/0!</v>
      </c>
      <c r="O52" s="11" t="e">
        <f t="shared" si="50"/>
        <v>#DIV/0!</v>
      </c>
      <c r="P52" s="11" t="e">
        <f t="shared" si="50"/>
        <v>#DIV/0!</v>
      </c>
      <c r="Q52" s="11" t="e">
        <f t="shared" si="50"/>
        <v>#DIV/0!</v>
      </c>
      <c r="R52" s="11" t="e">
        <f t="shared" si="50"/>
        <v>#DIV/0!</v>
      </c>
      <c r="S52" s="11" t="e">
        <f t="shared" si="50"/>
        <v>#DIV/0!</v>
      </c>
      <c r="T52" s="11" t="e">
        <f t="shared" si="50"/>
        <v>#DIV/0!</v>
      </c>
      <c r="U52" s="11" t="e">
        <f t="shared" si="50"/>
        <v>#DIV/0!</v>
      </c>
      <c r="V52" s="11" t="e">
        <f t="shared" si="50"/>
        <v>#DIV/0!</v>
      </c>
      <c r="W52" s="11" t="e">
        <f t="shared" si="50"/>
        <v>#DIV/0!</v>
      </c>
      <c r="X52" s="11" t="e">
        <f t="shared" si="50"/>
        <v>#DIV/0!</v>
      </c>
      <c r="Y52" s="11" t="e">
        <f t="shared" si="50"/>
        <v>#DIV/0!</v>
      </c>
      <c r="Z52" s="11" t="e">
        <f t="shared" si="50"/>
        <v>#DIV/0!</v>
      </c>
      <c r="AA52" s="11" t="e">
        <f t="shared" si="50"/>
        <v>#DIV/0!</v>
      </c>
      <c r="AB52" s="11" t="e">
        <f t="shared" si="50"/>
        <v>#DIV/0!</v>
      </c>
      <c r="AC52" s="11" t="e">
        <f t="shared" si="50"/>
        <v>#DIV/0!</v>
      </c>
      <c r="AD52" s="11" t="e">
        <f t="shared" si="50"/>
        <v>#DIV/0!</v>
      </c>
      <c r="AE52" s="11" t="e">
        <f t="shared" si="50"/>
        <v>#DIV/0!</v>
      </c>
      <c r="AF52" s="11" t="e">
        <f t="shared" si="50"/>
        <v>#DIV/0!</v>
      </c>
    </row>
    <row r="53" spans="2:32" x14ac:dyDescent="0.3">
      <c r="B53" s="2"/>
    </row>
    <row r="54" spans="2:32" x14ac:dyDescent="0.3">
      <c r="B54" s="2" t="s">
        <v>8</v>
      </c>
      <c r="C54" s="12" t="e">
        <f>ROUND(+C52*12,0)</f>
        <v>#DIV/0!</v>
      </c>
      <c r="D54" s="12" t="e">
        <f t="shared" ref="D54:AE54" si="51">ROUND(+D52*12,0)</f>
        <v>#DIV/0!</v>
      </c>
      <c r="E54" s="12" t="e">
        <f t="shared" si="51"/>
        <v>#DIV/0!</v>
      </c>
      <c r="F54" s="12" t="e">
        <f t="shared" si="51"/>
        <v>#DIV/0!</v>
      </c>
      <c r="G54" s="12" t="e">
        <f t="shared" si="51"/>
        <v>#DIV/0!</v>
      </c>
      <c r="H54" s="12" t="e">
        <f t="shared" si="51"/>
        <v>#DIV/0!</v>
      </c>
      <c r="I54" s="12" t="e">
        <f t="shared" si="51"/>
        <v>#DIV/0!</v>
      </c>
      <c r="J54" s="12" t="e">
        <f t="shared" si="51"/>
        <v>#DIV/0!</v>
      </c>
      <c r="K54" s="12" t="e">
        <f t="shared" si="51"/>
        <v>#DIV/0!</v>
      </c>
      <c r="L54" s="12" t="e">
        <f t="shared" si="51"/>
        <v>#DIV/0!</v>
      </c>
      <c r="M54" s="12" t="e">
        <f t="shared" si="51"/>
        <v>#DIV/0!</v>
      </c>
      <c r="N54" s="12" t="e">
        <f t="shared" si="51"/>
        <v>#DIV/0!</v>
      </c>
      <c r="O54" s="12" t="e">
        <f t="shared" si="51"/>
        <v>#DIV/0!</v>
      </c>
      <c r="P54" s="12" t="e">
        <f t="shared" si="51"/>
        <v>#DIV/0!</v>
      </c>
      <c r="Q54" s="12" t="e">
        <f t="shared" si="51"/>
        <v>#DIV/0!</v>
      </c>
      <c r="R54" s="12" t="e">
        <f t="shared" si="51"/>
        <v>#DIV/0!</v>
      </c>
      <c r="S54" s="12" t="e">
        <f t="shared" si="51"/>
        <v>#DIV/0!</v>
      </c>
      <c r="T54" s="12" t="e">
        <f t="shared" si="51"/>
        <v>#DIV/0!</v>
      </c>
      <c r="U54" s="12" t="e">
        <f t="shared" si="51"/>
        <v>#DIV/0!</v>
      </c>
      <c r="V54" s="12" t="e">
        <f t="shared" si="51"/>
        <v>#DIV/0!</v>
      </c>
      <c r="W54" s="12" t="e">
        <f t="shared" si="51"/>
        <v>#DIV/0!</v>
      </c>
      <c r="X54" s="12" t="e">
        <f t="shared" si="51"/>
        <v>#DIV/0!</v>
      </c>
      <c r="Y54" s="12" t="e">
        <f t="shared" si="51"/>
        <v>#DIV/0!</v>
      </c>
      <c r="Z54" s="12" t="e">
        <f t="shared" si="51"/>
        <v>#DIV/0!</v>
      </c>
      <c r="AA54" s="12" t="e">
        <f t="shared" si="51"/>
        <v>#DIV/0!</v>
      </c>
      <c r="AB54" s="12" t="e">
        <f t="shared" si="51"/>
        <v>#DIV/0!</v>
      </c>
      <c r="AC54" s="12" t="e">
        <f t="shared" si="51"/>
        <v>#DIV/0!</v>
      </c>
      <c r="AD54" s="12" t="e">
        <f t="shared" si="51"/>
        <v>#DIV/0!</v>
      </c>
      <c r="AE54" s="12" t="e">
        <f t="shared" si="51"/>
        <v>#DIV/0!</v>
      </c>
      <c r="AF54" s="12" t="e">
        <f t="shared" ref="AF54" si="52">ROUND(+AF52*12,0)</f>
        <v>#DIV/0!</v>
      </c>
    </row>
    <row r="55" spans="2:32" x14ac:dyDescent="0.3">
      <c r="B55" s="2"/>
    </row>
    <row r="56" spans="2:32" x14ac:dyDescent="0.3">
      <c r="B56" s="2" t="s">
        <v>11</v>
      </c>
      <c r="C56" s="15" t="e">
        <f>+CONCATENATE(INT(+C54/12),"_yrs",+C54-(INT(+C54/12)*12),"_mths")</f>
        <v>#DIV/0!</v>
      </c>
      <c r="D56" s="15" t="e">
        <f t="shared" ref="D56:AE56" si="53">+CONCATENATE(INT(+D54/12),"_yrs",+D54-(INT(+D54/12)*12),"_mths")</f>
        <v>#DIV/0!</v>
      </c>
      <c r="E56" s="15" t="e">
        <f t="shared" si="53"/>
        <v>#DIV/0!</v>
      </c>
      <c r="F56" s="15" t="e">
        <f t="shared" si="53"/>
        <v>#DIV/0!</v>
      </c>
      <c r="G56" s="15" t="e">
        <f t="shared" si="53"/>
        <v>#DIV/0!</v>
      </c>
      <c r="H56" s="15" t="e">
        <f t="shared" si="53"/>
        <v>#DIV/0!</v>
      </c>
      <c r="I56" s="15" t="e">
        <f t="shared" si="53"/>
        <v>#DIV/0!</v>
      </c>
      <c r="J56" s="15" t="e">
        <f t="shared" si="53"/>
        <v>#DIV/0!</v>
      </c>
      <c r="K56" s="15" t="e">
        <f t="shared" si="53"/>
        <v>#DIV/0!</v>
      </c>
      <c r="L56" s="15" t="e">
        <f t="shared" si="53"/>
        <v>#DIV/0!</v>
      </c>
      <c r="M56" s="15" t="e">
        <f t="shared" si="53"/>
        <v>#DIV/0!</v>
      </c>
      <c r="N56" s="15" t="e">
        <f t="shared" si="53"/>
        <v>#DIV/0!</v>
      </c>
      <c r="O56" s="15" t="e">
        <f t="shared" si="53"/>
        <v>#DIV/0!</v>
      </c>
      <c r="P56" s="15" t="e">
        <f t="shared" si="53"/>
        <v>#DIV/0!</v>
      </c>
      <c r="Q56" s="15" t="e">
        <f t="shared" si="53"/>
        <v>#DIV/0!</v>
      </c>
      <c r="R56" s="15" t="e">
        <f t="shared" si="53"/>
        <v>#DIV/0!</v>
      </c>
      <c r="S56" s="15" t="e">
        <f t="shared" si="53"/>
        <v>#DIV/0!</v>
      </c>
      <c r="T56" s="15" t="e">
        <f t="shared" si="53"/>
        <v>#DIV/0!</v>
      </c>
      <c r="U56" s="15" t="e">
        <f t="shared" si="53"/>
        <v>#DIV/0!</v>
      </c>
      <c r="V56" s="15" t="e">
        <f t="shared" si="53"/>
        <v>#DIV/0!</v>
      </c>
      <c r="W56" s="15" t="e">
        <f t="shared" si="53"/>
        <v>#DIV/0!</v>
      </c>
      <c r="X56" s="15" t="e">
        <f t="shared" si="53"/>
        <v>#DIV/0!</v>
      </c>
      <c r="Y56" s="15" t="e">
        <f t="shared" si="53"/>
        <v>#DIV/0!</v>
      </c>
      <c r="Z56" s="15" t="e">
        <f t="shared" si="53"/>
        <v>#DIV/0!</v>
      </c>
      <c r="AA56" s="15" t="e">
        <f t="shared" si="53"/>
        <v>#DIV/0!</v>
      </c>
      <c r="AB56" s="15" t="e">
        <f t="shared" si="53"/>
        <v>#DIV/0!</v>
      </c>
      <c r="AC56" s="15" t="e">
        <f>+CONCATENATE(INT(+AC54/12),"_yrs",+AC54-(INT(+AC54/12)*12),"_mths")</f>
        <v>#DIV/0!</v>
      </c>
      <c r="AD56" s="15" t="e">
        <f t="shared" si="53"/>
        <v>#DIV/0!</v>
      </c>
      <c r="AE56" s="15" t="e">
        <f t="shared" si="53"/>
        <v>#DIV/0!</v>
      </c>
      <c r="AF56" s="15" t="e">
        <f t="shared" ref="AF56" si="54">+CONCATENATE(INT(+AF54/12),"_yrs",+AF54-(INT(+AF54/12)*12),"_mths")</f>
        <v>#DIV/0!</v>
      </c>
    </row>
    <row r="57" spans="2:32" ht="15" thickBot="1" x14ac:dyDescent="0.35">
      <c r="B57" s="10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2:32" ht="15" thickTop="1" x14ac:dyDescent="0.3"/>
  </sheetData>
  <phoneticPr fontId="9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3F04F34D4C2E48ACFC08DB64B106A7" ma:contentTypeVersion="14" ma:contentTypeDescription="Create a new document." ma:contentTypeScope="" ma:versionID="de0c51d30e373d6fb92e4700d454fe46">
  <xsd:schema xmlns:xsd="http://www.w3.org/2001/XMLSchema" xmlns:xs="http://www.w3.org/2001/XMLSchema" xmlns:p="http://schemas.microsoft.com/office/2006/metadata/properties" xmlns:ns2="08e87503-92b3-4973-ad05-5ded6abb8dcf" xmlns:ns3="6371d27b-e20b-472a-8ac2-7b16d2c5e775" targetNamespace="http://schemas.microsoft.com/office/2006/metadata/properties" ma:root="true" ma:fieldsID="0a40bf5747a2aaaa31d0c3349dd35611" ns2:_="" ns3:_="">
    <xsd:import namespace="08e87503-92b3-4973-ad05-5ded6abb8dcf"/>
    <xsd:import namespace="6371d27b-e20b-472a-8ac2-7b16d2c5e7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87503-92b3-4973-ad05-5ded6abb8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02ad98-5790-4502-b551-a1988842b9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1d27b-e20b-472a-8ac2-7b16d2c5e77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e87503-92b3-4973-ad05-5ded6abb8d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1C9E8F-B961-4A0B-83C6-2EAB3E085B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8880D-2F35-4ACB-BB51-ABF718619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e87503-92b3-4973-ad05-5ded6abb8dcf"/>
    <ds:schemaRef ds:uri="6371d27b-e20b-472a-8ac2-7b16d2c5e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085FFF-BFB0-409B-BBA8-D8E7FBE9E37A}">
  <ds:schemaRefs>
    <ds:schemaRef ds:uri="http://schemas.microsoft.com/office/2006/metadata/properties"/>
    <ds:schemaRef ds:uri="http://schemas.microsoft.com/office/infopath/2007/PartnerControls"/>
    <ds:schemaRef ds:uri="08e87503-92b3-4973-ad05-5ded6abb8d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Paramètres</vt:lpstr>
      <vt:lpstr>DCF </vt:lpstr>
    </vt:vector>
  </TitlesOfParts>
  <Company>SRIW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NIVARLET Françoise</dc:creator>
  <cp:lastModifiedBy>CHAOUI Sonya</cp:lastModifiedBy>
  <dcterms:created xsi:type="dcterms:W3CDTF">2022-11-28T13:51:02Z</dcterms:created>
  <dcterms:modified xsi:type="dcterms:W3CDTF">2024-04-08T06:50:45Z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0x010100923F04F34D4C2E48ACFC08DB64B106A7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2024-04-08T06:49:53Z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e892ca3a-164b-4a86-b4ea-d6328d85c5ab</vt:lpwstr>
  </property>
  <property fmtid="{D5CDD505-2E9C-101B-9397-08002B2CF9AE}" pid="10" name="MSIP_Label_97a477d1-147d-4e34-b5e3-7b26d2f44870_ContentBits">
    <vt:lpwstr>0</vt:lpwstr>
  </property>
</Properties>
</file>